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https://walkercorpcomau-my.sharepoint.com/personal/nathan_balzan_walkercorp_com_au/Documents/Downloads/"/>
    </mc:Choice>
  </mc:AlternateContent>
  <xr:revisionPtr revIDLastSave="2" documentId="13_ncr:1_{67E2711F-27D3-4DEF-ABD1-80D7A5D144A1}" xr6:coauthVersionLast="47" xr6:coauthVersionMax="47" xr10:uidLastSave="{C61A1DA0-8DC5-4F73-ABC9-6732FA20F908}"/>
  <bookViews>
    <workbookView showSheetTabs="0" xWindow="-120" yWindow="-120" windowWidth="29040" windowHeight="17520" tabRatio="822" firstSheet="11" xr2:uid="{00000000-000D-0000-FFFF-FFFF00000000}"/>
  </bookViews>
  <sheets>
    <sheet name="Chemical Register" sheetId="1" r:id="rId1"/>
    <sheet name="Volumes" sheetId="35" r:id="rId2"/>
    <sheet name="Instructions" sheetId="24" r:id="rId3"/>
    <sheet name="Instructions 1" sheetId="32" r:id="rId4"/>
    <sheet name="Instructions 2" sheetId="31" r:id="rId5"/>
    <sheet name="Instructions 3" sheetId="25" r:id="rId6"/>
    <sheet name="Instructions 4" sheetId="26" r:id="rId7"/>
    <sheet name="Instructions 5" sheetId="27" r:id="rId8"/>
    <sheet name="Instructions 6" sheetId="28" r:id="rId9"/>
    <sheet name="Instructions 7" sheetId="30" r:id="rId10"/>
    <sheet name="Instructions 8" sheetId="29" r:id="rId11"/>
    <sheet name="Example Chemical Types" sheetId="34" r:id="rId12"/>
    <sheet name="Hide Me" sheetId="4" state="hidden" r:id="rId13"/>
  </sheets>
  <externalReferences>
    <externalReference r:id="rId14"/>
    <externalReference r:id="rId15"/>
    <externalReference r:id="rId16"/>
  </externalReferences>
  <definedNames>
    <definedName name="_xlnm._FilterDatabase" localSheetId="0" hidden="1">'Chemical Register'!$A$3:$S$964</definedName>
    <definedName name="Camp">'Hide Me'!$V$2:$V$9</definedName>
    <definedName name="Data">'[1]Primary School'!$A$1:$O$4960</definedName>
    <definedName name="DG_Class">'Hide Me'!$I$2:$I$16</definedName>
    <definedName name="Example">'Example Chemical Types'!$F$9</definedName>
    <definedName name="Instructions">Instructions!$F$7</definedName>
    <definedName name="Instructions_1">'Instructions 1'!$F$8</definedName>
    <definedName name="Instructions_2">'Instructions 2'!$F$8</definedName>
    <definedName name="Instructions_3">'Instructions 3'!$F$9</definedName>
    <definedName name="Instructions_4">'Instructions 4'!$F$9</definedName>
    <definedName name="Instructions_5">'Instructions 5'!$F$9</definedName>
    <definedName name="Instructions_6">'Instructions 6'!$F$9</definedName>
    <definedName name="Instructions_7">'Instructions 7'!$F$9</definedName>
    <definedName name="Instructions_8" localSheetId="11">'Example Chemical Types'!$F$9</definedName>
    <definedName name="Instructions_8">'Instructions 8'!$F$9</definedName>
    <definedName name="List_2">'Hide Me'!$N$3:$N$4</definedName>
    <definedName name="List_3">'Hide Me'!$M$3:$M$5</definedName>
    <definedName name="Not_Applicable">'Hide Me'!$L$3</definedName>
    <definedName name="Office">'Hide Me'!$U$2:$U$7</definedName>
    <definedName name="Primary">'Hide Me'!$S$2:$S$11</definedName>
    <definedName name="_xlnm.Print_Area" localSheetId="0">'Chemical Register'!$A$1:$S$3</definedName>
    <definedName name="_xlnm.Print_Titles" localSheetId="0">'Chemical Register'!$1:$3</definedName>
    <definedName name="Register">'Chemical Register'!#REF!</definedName>
    <definedName name="School_Type">'Hide Me'!$P$2:$P$8</definedName>
    <definedName name="Secondary">'Hide Me'!$T$2:$T$16</definedName>
    <definedName name="Volumes">Volumes!$A$1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Q21" i="1"/>
  <c r="R21" i="1" s="1"/>
  <c r="Q20" i="1"/>
  <c r="R20" i="1" s="1"/>
  <c r="Q19" i="1"/>
  <c r="R19" i="1" s="1"/>
  <c r="Q18" i="1"/>
  <c r="R18" i="1" s="1"/>
  <c r="L18" i="1"/>
  <c r="Q17" i="1"/>
  <c r="R17" i="1" s="1"/>
  <c r="L17" i="1"/>
  <c r="Q16" i="1"/>
  <c r="R16" i="1" s="1"/>
  <c r="L16" i="1"/>
  <c r="L12" i="1"/>
  <c r="Q11" i="1"/>
  <c r="R11" i="1" s="1"/>
  <c r="L5" i="1"/>
  <c r="L6" i="1"/>
  <c r="L8" i="1"/>
  <c r="L22" i="1"/>
  <c r="L23" i="1"/>
  <c r="L24" i="1"/>
  <c r="L25" i="1"/>
  <c r="T94" i="34" l="1"/>
  <c r="S94" i="34"/>
  <c r="T93" i="34"/>
  <c r="S93" i="34"/>
  <c r="T92" i="34"/>
  <c r="S92" i="34"/>
  <c r="O92" i="34"/>
  <c r="T51" i="34"/>
  <c r="S51" i="34"/>
  <c r="O51" i="34"/>
  <c r="T50" i="34"/>
  <c r="S50" i="34"/>
  <c r="O50" i="34"/>
  <c r="T49" i="34"/>
  <c r="S49" i="34"/>
  <c r="O49" i="34"/>
  <c r="T48" i="34"/>
  <c r="S48" i="34"/>
  <c r="O48" i="34"/>
  <c r="T47" i="34"/>
  <c r="S47" i="34"/>
  <c r="O47" i="34"/>
  <c r="T46" i="34"/>
  <c r="S46" i="34"/>
  <c r="O46" i="34"/>
  <c r="T45" i="34"/>
  <c r="S45" i="34"/>
  <c r="O45" i="34"/>
  <c r="T44" i="34"/>
  <c r="S44" i="34"/>
  <c r="O44" i="34"/>
  <c r="T43" i="34"/>
  <c r="S43" i="34"/>
  <c r="O43" i="34"/>
  <c r="T42" i="34"/>
  <c r="S42" i="34"/>
  <c r="O42" i="34"/>
  <c r="T41" i="34"/>
  <c r="S41" i="34"/>
  <c r="O41" i="34"/>
  <c r="T40" i="34"/>
  <c r="S40" i="34"/>
  <c r="O40" i="34"/>
  <c r="T39" i="34"/>
  <c r="S39" i="34"/>
  <c r="O39" i="34"/>
  <c r="T38" i="34"/>
  <c r="S38" i="34"/>
  <c r="O38" i="34"/>
  <c r="T37" i="34"/>
  <c r="S37" i="34"/>
  <c r="O37" i="34"/>
  <c r="T36" i="34"/>
  <c r="S36" i="34"/>
  <c r="O36" i="34"/>
  <c r="T35" i="34"/>
  <c r="S35" i="34"/>
  <c r="O35" i="34"/>
  <c r="T34" i="34"/>
  <c r="S34" i="34"/>
  <c r="O34" i="34"/>
  <c r="T33" i="34"/>
  <c r="S33" i="34"/>
  <c r="O33" i="34"/>
  <c r="T32" i="34"/>
  <c r="S32" i="34"/>
  <c r="O32" i="34"/>
  <c r="T31" i="34"/>
  <c r="S31" i="34"/>
  <c r="O31" i="34"/>
  <c r="T30" i="34"/>
  <c r="S30" i="34"/>
  <c r="O30" i="34"/>
  <c r="T29" i="34"/>
  <c r="S29" i="34"/>
  <c r="O29" i="34"/>
  <c r="T28" i="34"/>
  <c r="S28" i="34"/>
  <c r="O28" i="34"/>
  <c r="D25" i="35"/>
  <c r="G25" i="35" s="1"/>
  <c r="D28" i="35"/>
  <c r="E28" i="35" s="1"/>
  <c r="D33" i="35"/>
  <c r="E33" i="35" s="1"/>
  <c r="D32" i="35"/>
  <c r="G32" i="35" s="1"/>
  <c r="D31" i="35"/>
  <c r="G31" i="35" s="1"/>
  <c r="D30" i="35"/>
  <c r="G30" i="35" s="1"/>
  <c r="D29" i="35"/>
  <c r="G29" i="35" s="1"/>
  <c r="D27" i="35"/>
  <c r="G27" i="35" s="1"/>
  <c r="D26" i="35"/>
  <c r="G26" i="35" s="1"/>
  <c r="D24" i="35"/>
  <c r="F24" i="35" s="1"/>
  <c r="D23" i="35"/>
  <c r="G23" i="35" s="1"/>
  <c r="D22" i="35"/>
  <c r="G22" i="35" s="1"/>
  <c r="D21" i="35"/>
  <c r="G21" i="35" s="1"/>
  <c r="D20" i="35"/>
  <c r="G20" i="35" s="1"/>
  <c r="D19" i="35"/>
  <c r="G19" i="35" s="1"/>
  <c r="D18" i="35"/>
  <c r="G18" i="35" s="1"/>
  <c r="D17" i="35"/>
  <c r="G17" i="35" s="1"/>
  <c r="D14" i="35"/>
  <c r="G14" i="35" s="1"/>
  <c r="D15" i="35"/>
  <c r="G15" i="35" s="1"/>
  <c r="D16" i="35"/>
  <c r="G16" i="35" s="1"/>
  <c r="D13" i="35"/>
  <c r="F13" i="35" s="1"/>
  <c r="D12" i="35"/>
  <c r="E12" i="35" s="1"/>
  <c r="D11" i="35"/>
  <c r="D10" i="35"/>
  <c r="G10" i="35" s="1"/>
  <c r="Q964" i="1"/>
  <c r="R964" i="1" s="1"/>
  <c r="Q963" i="1"/>
  <c r="R963" i="1" s="1"/>
  <c r="Q962" i="1"/>
  <c r="R962" i="1" s="1"/>
  <c r="Q961" i="1"/>
  <c r="R961" i="1" s="1"/>
  <c r="Q960" i="1"/>
  <c r="R960" i="1" s="1"/>
  <c r="Q959" i="1"/>
  <c r="R959" i="1" s="1"/>
  <c r="Q958" i="1"/>
  <c r="R958" i="1" s="1"/>
  <c r="Q957" i="1"/>
  <c r="R957" i="1" s="1"/>
  <c r="Q956" i="1"/>
  <c r="R956" i="1" s="1"/>
  <c r="Q955" i="1"/>
  <c r="R955" i="1" s="1"/>
  <c r="Q954" i="1"/>
  <c r="R954" i="1" s="1"/>
  <c r="Q953" i="1"/>
  <c r="R953" i="1" s="1"/>
  <c r="Q952" i="1"/>
  <c r="R952" i="1" s="1"/>
  <c r="Q951" i="1"/>
  <c r="R951" i="1" s="1"/>
  <c r="Q950" i="1"/>
  <c r="R950" i="1" s="1"/>
  <c r="Q949" i="1"/>
  <c r="R949" i="1" s="1"/>
  <c r="Q948" i="1"/>
  <c r="R948" i="1" s="1"/>
  <c r="Q947" i="1"/>
  <c r="R947" i="1" s="1"/>
  <c r="Q946" i="1"/>
  <c r="R946" i="1" s="1"/>
  <c r="Q945" i="1"/>
  <c r="R945" i="1" s="1"/>
  <c r="Q944" i="1"/>
  <c r="R944" i="1" s="1"/>
  <c r="Q943" i="1"/>
  <c r="R943" i="1" s="1"/>
  <c r="Q942" i="1"/>
  <c r="R942" i="1" s="1"/>
  <c r="Q941" i="1"/>
  <c r="R941" i="1" s="1"/>
  <c r="Q940" i="1"/>
  <c r="R940" i="1" s="1"/>
  <c r="Q939" i="1"/>
  <c r="R939" i="1" s="1"/>
  <c r="Q938" i="1"/>
  <c r="R938" i="1" s="1"/>
  <c r="Q937" i="1"/>
  <c r="R937" i="1" s="1"/>
  <c r="Q936" i="1"/>
  <c r="R936" i="1" s="1"/>
  <c r="Q935" i="1"/>
  <c r="R935" i="1" s="1"/>
  <c r="Q934" i="1"/>
  <c r="R934" i="1" s="1"/>
  <c r="Q933" i="1"/>
  <c r="R933" i="1" s="1"/>
  <c r="Q932" i="1"/>
  <c r="R932" i="1" s="1"/>
  <c r="Q931" i="1"/>
  <c r="R931" i="1" s="1"/>
  <c r="Q930" i="1"/>
  <c r="R930" i="1" s="1"/>
  <c r="Q929" i="1"/>
  <c r="R929" i="1" s="1"/>
  <c r="Q928" i="1"/>
  <c r="R928" i="1" s="1"/>
  <c r="Q927" i="1"/>
  <c r="R927" i="1" s="1"/>
  <c r="Q926" i="1"/>
  <c r="R926" i="1" s="1"/>
  <c r="Q925" i="1"/>
  <c r="R925" i="1" s="1"/>
  <c r="Q924" i="1"/>
  <c r="R924" i="1" s="1"/>
  <c r="Q923" i="1"/>
  <c r="R923" i="1" s="1"/>
  <c r="Q922" i="1"/>
  <c r="R922" i="1" s="1"/>
  <c r="Q921" i="1"/>
  <c r="R921" i="1" s="1"/>
  <c r="Q920" i="1"/>
  <c r="R920" i="1" s="1"/>
  <c r="Q919" i="1"/>
  <c r="R919" i="1" s="1"/>
  <c r="Q918" i="1"/>
  <c r="R918" i="1" s="1"/>
  <c r="Q917" i="1"/>
  <c r="R917" i="1" s="1"/>
  <c r="Q916" i="1"/>
  <c r="R916" i="1" s="1"/>
  <c r="Q915" i="1"/>
  <c r="R915" i="1" s="1"/>
  <c r="Q914" i="1"/>
  <c r="R914" i="1" s="1"/>
  <c r="Q913" i="1"/>
  <c r="R913" i="1" s="1"/>
  <c r="Q912" i="1"/>
  <c r="R912" i="1" s="1"/>
  <c r="Q911" i="1"/>
  <c r="R911" i="1" s="1"/>
  <c r="Q910" i="1"/>
  <c r="R910" i="1" s="1"/>
  <c r="Q909" i="1"/>
  <c r="R909" i="1" s="1"/>
  <c r="Q908" i="1"/>
  <c r="R908" i="1" s="1"/>
  <c r="Q907" i="1"/>
  <c r="R907" i="1" s="1"/>
  <c r="Q906" i="1"/>
  <c r="R906" i="1" s="1"/>
  <c r="Q905" i="1"/>
  <c r="R905" i="1" s="1"/>
  <c r="Q904" i="1"/>
  <c r="R904" i="1" s="1"/>
  <c r="Q903" i="1"/>
  <c r="R903" i="1" s="1"/>
  <c r="Q902" i="1"/>
  <c r="R902" i="1" s="1"/>
  <c r="Q901" i="1"/>
  <c r="R901" i="1" s="1"/>
  <c r="Q900" i="1"/>
  <c r="R900" i="1" s="1"/>
  <c r="Q899" i="1"/>
  <c r="R899" i="1" s="1"/>
  <c r="Q898" i="1"/>
  <c r="R898" i="1" s="1"/>
  <c r="Q897" i="1"/>
  <c r="R897" i="1" s="1"/>
  <c r="Q896" i="1"/>
  <c r="R896" i="1" s="1"/>
  <c r="Q895" i="1"/>
  <c r="R895" i="1" s="1"/>
  <c r="Q894" i="1"/>
  <c r="R894" i="1" s="1"/>
  <c r="Q893" i="1"/>
  <c r="R893" i="1" s="1"/>
  <c r="Q892" i="1"/>
  <c r="R892" i="1" s="1"/>
  <c r="Q891" i="1"/>
  <c r="R891" i="1" s="1"/>
  <c r="Q890" i="1"/>
  <c r="R890" i="1" s="1"/>
  <c r="Q889" i="1"/>
  <c r="R889" i="1" s="1"/>
  <c r="Q888" i="1"/>
  <c r="R888" i="1" s="1"/>
  <c r="Q887" i="1"/>
  <c r="R887" i="1" s="1"/>
  <c r="Q886" i="1"/>
  <c r="R886" i="1" s="1"/>
  <c r="Q885" i="1"/>
  <c r="R885" i="1" s="1"/>
  <c r="Q884" i="1"/>
  <c r="R884" i="1" s="1"/>
  <c r="Q883" i="1"/>
  <c r="R883" i="1" s="1"/>
  <c r="Q882" i="1"/>
  <c r="R882" i="1" s="1"/>
  <c r="Q881" i="1"/>
  <c r="R881" i="1" s="1"/>
  <c r="Q880" i="1"/>
  <c r="R880" i="1" s="1"/>
  <c r="Q879" i="1"/>
  <c r="R879" i="1" s="1"/>
  <c r="Q878" i="1"/>
  <c r="R878" i="1" s="1"/>
  <c r="Q877" i="1"/>
  <c r="R877" i="1" s="1"/>
  <c r="Q876" i="1"/>
  <c r="R876" i="1" s="1"/>
  <c r="Q875" i="1"/>
  <c r="R875" i="1" s="1"/>
  <c r="Q874" i="1"/>
  <c r="R874" i="1" s="1"/>
  <c r="Q873" i="1"/>
  <c r="R873" i="1" s="1"/>
  <c r="Q872" i="1"/>
  <c r="R872" i="1" s="1"/>
  <c r="Q871" i="1"/>
  <c r="R871" i="1" s="1"/>
  <c r="Q870" i="1"/>
  <c r="R870" i="1" s="1"/>
  <c r="Q869" i="1"/>
  <c r="R869" i="1" s="1"/>
  <c r="Q868" i="1"/>
  <c r="R868" i="1" s="1"/>
  <c r="Q867" i="1"/>
  <c r="R867" i="1" s="1"/>
  <c r="Q866" i="1"/>
  <c r="R866" i="1" s="1"/>
  <c r="Q865" i="1"/>
  <c r="R865" i="1" s="1"/>
  <c r="Q864" i="1"/>
  <c r="R864" i="1" s="1"/>
  <c r="Q863" i="1"/>
  <c r="R863" i="1" s="1"/>
  <c r="Q862" i="1"/>
  <c r="R862" i="1" s="1"/>
  <c r="Q861" i="1"/>
  <c r="R861" i="1" s="1"/>
  <c r="Q860" i="1"/>
  <c r="R860" i="1" s="1"/>
  <c r="Q859" i="1"/>
  <c r="R859" i="1" s="1"/>
  <c r="Q858" i="1"/>
  <c r="R858" i="1" s="1"/>
  <c r="Q857" i="1"/>
  <c r="R857" i="1" s="1"/>
  <c r="Q856" i="1"/>
  <c r="R856" i="1" s="1"/>
  <c r="Q855" i="1"/>
  <c r="R855" i="1" s="1"/>
  <c r="Q854" i="1"/>
  <c r="R854" i="1" s="1"/>
  <c r="Q853" i="1"/>
  <c r="R853" i="1" s="1"/>
  <c r="Q852" i="1"/>
  <c r="R852" i="1" s="1"/>
  <c r="Q851" i="1"/>
  <c r="R851" i="1" s="1"/>
  <c r="Q850" i="1"/>
  <c r="R850" i="1" s="1"/>
  <c r="Q849" i="1"/>
  <c r="R849" i="1" s="1"/>
  <c r="Q848" i="1"/>
  <c r="R848" i="1" s="1"/>
  <c r="Q847" i="1"/>
  <c r="R847" i="1" s="1"/>
  <c r="Q846" i="1"/>
  <c r="R846" i="1" s="1"/>
  <c r="Q845" i="1"/>
  <c r="R845" i="1" s="1"/>
  <c r="Q844" i="1"/>
  <c r="R844" i="1" s="1"/>
  <c r="Q843" i="1"/>
  <c r="R843" i="1" s="1"/>
  <c r="Q842" i="1"/>
  <c r="R842" i="1" s="1"/>
  <c r="Q841" i="1"/>
  <c r="R841" i="1" s="1"/>
  <c r="Q840" i="1"/>
  <c r="R840" i="1" s="1"/>
  <c r="Q839" i="1"/>
  <c r="R839" i="1" s="1"/>
  <c r="Q838" i="1"/>
  <c r="R838" i="1" s="1"/>
  <c r="Q837" i="1"/>
  <c r="R837" i="1" s="1"/>
  <c r="Q836" i="1"/>
  <c r="R836" i="1" s="1"/>
  <c r="Q835" i="1"/>
  <c r="R835" i="1" s="1"/>
  <c r="Q834" i="1"/>
  <c r="R834" i="1" s="1"/>
  <c r="Q833" i="1"/>
  <c r="R833" i="1" s="1"/>
  <c r="Q832" i="1"/>
  <c r="R832" i="1" s="1"/>
  <c r="Q831" i="1"/>
  <c r="R831" i="1" s="1"/>
  <c r="Q830" i="1"/>
  <c r="R830" i="1" s="1"/>
  <c r="Q829" i="1"/>
  <c r="R829" i="1" s="1"/>
  <c r="Q828" i="1"/>
  <c r="R828" i="1" s="1"/>
  <c r="Q827" i="1"/>
  <c r="R827" i="1" s="1"/>
  <c r="Q826" i="1"/>
  <c r="R826" i="1" s="1"/>
  <c r="Q825" i="1"/>
  <c r="R825" i="1" s="1"/>
  <c r="Q824" i="1"/>
  <c r="R824" i="1" s="1"/>
  <c r="Q823" i="1"/>
  <c r="R823" i="1" s="1"/>
  <c r="Q822" i="1"/>
  <c r="R822" i="1" s="1"/>
  <c r="Q821" i="1"/>
  <c r="R821" i="1" s="1"/>
  <c r="Q820" i="1"/>
  <c r="R820" i="1" s="1"/>
  <c r="Q819" i="1"/>
  <c r="R819" i="1" s="1"/>
  <c r="Q818" i="1"/>
  <c r="R818" i="1" s="1"/>
  <c r="Q817" i="1"/>
  <c r="R817" i="1" s="1"/>
  <c r="Q816" i="1"/>
  <c r="R816" i="1" s="1"/>
  <c r="Q815" i="1"/>
  <c r="R815" i="1" s="1"/>
  <c r="Q814" i="1"/>
  <c r="R814" i="1" s="1"/>
  <c r="Q813" i="1"/>
  <c r="R813" i="1" s="1"/>
  <c r="Q812" i="1"/>
  <c r="R812" i="1" s="1"/>
  <c r="Q811" i="1"/>
  <c r="R811" i="1" s="1"/>
  <c r="Q810" i="1"/>
  <c r="R810" i="1" s="1"/>
  <c r="Q809" i="1"/>
  <c r="R809" i="1" s="1"/>
  <c r="Q808" i="1"/>
  <c r="R808" i="1" s="1"/>
  <c r="Q807" i="1"/>
  <c r="R807" i="1" s="1"/>
  <c r="Q806" i="1"/>
  <c r="R806" i="1" s="1"/>
  <c r="Q805" i="1"/>
  <c r="R805" i="1" s="1"/>
  <c r="Q804" i="1"/>
  <c r="R804" i="1" s="1"/>
  <c r="Q803" i="1"/>
  <c r="R803" i="1" s="1"/>
  <c r="Q802" i="1"/>
  <c r="R802" i="1" s="1"/>
  <c r="Q801" i="1"/>
  <c r="R801" i="1" s="1"/>
  <c r="Q800" i="1"/>
  <c r="R800" i="1" s="1"/>
  <c r="Q799" i="1"/>
  <c r="R799" i="1" s="1"/>
  <c r="Q798" i="1"/>
  <c r="R798" i="1" s="1"/>
  <c r="Q797" i="1"/>
  <c r="R797" i="1" s="1"/>
  <c r="Q796" i="1"/>
  <c r="R796" i="1" s="1"/>
  <c r="Q795" i="1"/>
  <c r="R795" i="1" s="1"/>
  <c r="Q794" i="1"/>
  <c r="R794" i="1" s="1"/>
  <c r="Q793" i="1"/>
  <c r="R793" i="1" s="1"/>
  <c r="Q792" i="1"/>
  <c r="R792" i="1" s="1"/>
  <c r="Q791" i="1"/>
  <c r="R791" i="1" s="1"/>
  <c r="Q790" i="1"/>
  <c r="R790" i="1" s="1"/>
  <c r="Q789" i="1"/>
  <c r="R789" i="1" s="1"/>
  <c r="Q788" i="1"/>
  <c r="R788" i="1" s="1"/>
  <c r="Q787" i="1"/>
  <c r="R787" i="1" s="1"/>
  <c r="Q786" i="1"/>
  <c r="R786" i="1" s="1"/>
  <c r="Q785" i="1"/>
  <c r="R785" i="1" s="1"/>
  <c r="Q784" i="1"/>
  <c r="R784" i="1" s="1"/>
  <c r="Q783" i="1"/>
  <c r="R783" i="1" s="1"/>
  <c r="Q782" i="1"/>
  <c r="R782" i="1" s="1"/>
  <c r="Q781" i="1"/>
  <c r="R781" i="1" s="1"/>
  <c r="Q780" i="1"/>
  <c r="R780" i="1" s="1"/>
  <c r="Q779" i="1"/>
  <c r="R779" i="1" s="1"/>
  <c r="Q778" i="1"/>
  <c r="R778" i="1" s="1"/>
  <c r="Q777" i="1"/>
  <c r="R777" i="1" s="1"/>
  <c r="Q776" i="1"/>
  <c r="R776" i="1" s="1"/>
  <c r="Q775" i="1"/>
  <c r="R775" i="1" s="1"/>
  <c r="Q774" i="1"/>
  <c r="R774" i="1" s="1"/>
  <c r="Q773" i="1"/>
  <c r="R773" i="1" s="1"/>
  <c r="Q772" i="1"/>
  <c r="R772" i="1" s="1"/>
  <c r="Q771" i="1"/>
  <c r="R771" i="1" s="1"/>
  <c r="Q770" i="1"/>
  <c r="R770" i="1" s="1"/>
  <c r="Q769" i="1"/>
  <c r="R769" i="1" s="1"/>
  <c r="Q768" i="1"/>
  <c r="R768" i="1" s="1"/>
  <c r="Q767" i="1"/>
  <c r="R767" i="1" s="1"/>
  <c r="Q766" i="1"/>
  <c r="R766" i="1" s="1"/>
  <c r="Q765" i="1"/>
  <c r="R765" i="1" s="1"/>
  <c r="Q764" i="1"/>
  <c r="R764" i="1" s="1"/>
  <c r="Q763" i="1"/>
  <c r="R763" i="1" s="1"/>
  <c r="Q762" i="1"/>
  <c r="R762" i="1" s="1"/>
  <c r="Q761" i="1"/>
  <c r="R761" i="1" s="1"/>
  <c r="Q760" i="1"/>
  <c r="R760" i="1" s="1"/>
  <c r="Q759" i="1"/>
  <c r="R759" i="1" s="1"/>
  <c r="Q758" i="1"/>
  <c r="R758" i="1" s="1"/>
  <c r="Q757" i="1"/>
  <c r="R757" i="1" s="1"/>
  <c r="Q756" i="1"/>
  <c r="R756" i="1" s="1"/>
  <c r="Q755" i="1"/>
  <c r="R755" i="1" s="1"/>
  <c r="Q754" i="1"/>
  <c r="R754" i="1" s="1"/>
  <c r="Q753" i="1"/>
  <c r="R753" i="1" s="1"/>
  <c r="Q752" i="1"/>
  <c r="R752" i="1" s="1"/>
  <c r="Q751" i="1"/>
  <c r="R751" i="1" s="1"/>
  <c r="Q750" i="1"/>
  <c r="R750" i="1" s="1"/>
  <c r="Q749" i="1"/>
  <c r="R749" i="1" s="1"/>
  <c r="Q748" i="1"/>
  <c r="R748" i="1" s="1"/>
  <c r="Q747" i="1"/>
  <c r="R747" i="1" s="1"/>
  <c r="Q746" i="1"/>
  <c r="R746" i="1" s="1"/>
  <c r="Q745" i="1"/>
  <c r="R745" i="1" s="1"/>
  <c r="Q744" i="1"/>
  <c r="R744" i="1" s="1"/>
  <c r="Q743" i="1"/>
  <c r="R743" i="1" s="1"/>
  <c r="Q742" i="1"/>
  <c r="R742" i="1" s="1"/>
  <c r="Q741" i="1"/>
  <c r="R741" i="1" s="1"/>
  <c r="Q740" i="1"/>
  <c r="R740" i="1" s="1"/>
  <c r="Q739" i="1"/>
  <c r="R739" i="1" s="1"/>
  <c r="Q738" i="1"/>
  <c r="R738" i="1" s="1"/>
  <c r="Q737" i="1"/>
  <c r="R737" i="1" s="1"/>
  <c r="Q736" i="1"/>
  <c r="R736" i="1" s="1"/>
  <c r="Q735" i="1"/>
  <c r="R735" i="1" s="1"/>
  <c r="Q734" i="1"/>
  <c r="R734" i="1" s="1"/>
  <c r="Q733" i="1"/>
  <c r="R733" i="1" s="1"/>
  <c r="Q732" i="1"/>
  <c r="R732" i="1" s="1"/>
  <c r="Q731" i="1"/>
  <c r="R731" i="1" s="1"/>
  <c r="Q730" i="1"/>
  <c r="R730" i="1" s="1"/>
  <c r="Q729" i="1"/>
  <c r="R729" i="1" s="1"/>
  <c r="Q728" i="1"/>
  <c r="R728" i="1" s="1"/>
  <c r="Q727" i="1"/>
  <c r="R727" i="1" s="1"/>
  <c r="Q726" i="1"/>
  <c r="R726" i="1" s="1"/>
  <c r="Q725" i="1"/>
  <c r="R725" i="1" s="1"/>
  <c r="Q724" i="1"/>
  <c r="R724" i="1" s="1"/>
  <c r="Q723" i="1"/>
  <c r="R723" i="1" s="1"/>
  <c r="Q722" i="1"/>
  <c r="R722" i="1" s="1"/>
  <c r="Q721" i="1"/>
  <c r="R721" i="1" s="1"/>
  <c r="Q720" i="1"/>
  <c r="R720" i="1" s="1"/>
  <c r="Q719" i="1"/>
  <c r="R719" i="1" s="1"/>
  <c r="Q718" i="1"/>
  <c r="R718" i="1" s="1"/>
  <c r="Q717" i="1"/>
  <c r="R717" i="1" s="1"/>
  <c r="Q716" i="1"/>
  <c r="R716" i="1" s="1"/>
  <c r="Q715" i="1"/>
  <c r="R715" i="1" s="1"/>
  <c r="Q714" i="1"/>
  <c r="R714" i="1" s="1"/>
  <c r="Q713" i="1"/>
  <c r="R713" i="1" s="1"/>
  <c r="Q712" i="1"/>
  <c r="R712" i="1" s="1"/>
  <c r="Q711" i="1"/>
  <c r="R711" i="1" s="1"/>
  <c r="Q710" i="1"/>
  <c r="R710" i="1" s="1"/>
  <c r="Q709" i="1"/>
  <c r="R709" i="1" s="1"/>
  <c r="Q708" i="1"/>
  <c r="R708" i="1" s="1"/>
  <c r="Q707" i="1"/>
  <c r="R707" i="1" s="1"/>
  <c r="Q706" i="1"/>
  <c r="R706" i="1" s="1"/>
  <c r="Q705" i="1"/>
  <c r="R705" i="1" s="1"/>
  <c r="Q704" i="1"/>
  <c r="R704" i="1" s="1"/>
  <c r="Q703" i="1"/>
  <c r="R703" i="1" s="1"/>
  <c r="Q702" i="1"/>
  <c r="R702" i="1" s="1"/>
  <c r="Q701" i="1"/>
  <c r="R701" i="1" s="1"/>
  <c r="Q700" i="1"/>
  <c r="R700" i="1" s="1"/>
  <c r="Q699" i="1"/>
  <c r="R699" i="1" s="1"/>
  <c r="Q698" i="1"/>
  <c r="R698" i="1" s="1"/>
  <c r="Q697" i="1"/>
  <c r="R697" i="1" s="1"/>
  <c r="Q696" i="1"/>
  <c r="R696" i="1" s="1"/>
  <c r="Q695" i="1"/>
  <c r="R695" i="1" s="1"/>
  <c r="Q694" i="1"/>
  <c r="R694" i="1" s="1"/>
  <c r="Q693" i="1"/>
  <c r="R693" i="1" s="1"/>
  <c r="Q692" i="1"/>
  <c r="R692" i="1" s="1"/>
  <c r="Q691" i="1"/>
  <c r="R691" i="1" s="1"/>
  <c r="Q690" i="1"/>
  <c r="R690" i="1" s="1"/>
  <c r="Q689" i="1"/>
  <c r="R689" i="1" s="1"/>
  <c r="Q688" i="1"/>
  <c r="R688" i="1" s="1"/>
  <c r="Q687" i="1"/>
  <c r="R687" i="1" s="1"/>
  <c r="Q686" i="1"/>
  <c r="R686" i="1" s="1"/>
  <c r="Q685" i="1"/>
  <c r="R685" i="1" s="1"/>
  <c r="Q684" i="1"/>
  <c r="R684" i="1" s="1"/>
  <c r="Q683" i="1"/>
  <c r="R683" i="1" s="1"/>
  <c r="Q682" i="1"/>
  <c r="R682" i="1" s="1"/>
  <c r="Q681" i="1"/>
  <c r="R681" i="1" s="1"/>
  <c r="Q680" i="1"/>
  <c r="R680" i="1" s="1"/>
  <c r="Q679" i="1"/>
  <c r="R679" i="1" s="1"/>
  <c r="Q678" i="1"/>
  <c r="R678" i="1" s="1"/>
  <c r="Q677" i="1"/>
  <c r="R677" i="1" s="1"/>
  <c r="Q676" i="1"/>
  <c r="R676" i="1" s="1"/>
  <c r="Q675" i="1"/>
  <c r="R675" i="1" s="1"/>
  <c r="Q674" i="1"/>
  <c r="R674" i="1" s="1"/>
  <c r="Q673" i="1"/>
  <c r="R673" i="1" s="1"/>
  <c r="Q672" i="1"/>
  <c r="R672" i="1" s="1"/>
  <c r="Q671" i="1"/>
  <c r="R671" i="1" s="1"/>
  <c r="Q670" i="1"/>
  <c r="R670" i="1" s="1"/>
  <c r="Q669" i="1"/>
  <c r="R669" i="1" s="1"/>
  <c r="Q668" i="1"/>
  <c r="R668" i="1" s="1"/>
  <c r="Q667" i="1"/>
  <c r="R667" i="1" s="1"/>
  <c r="Q666" i="1"/>
  <c r="R666" i="1" s="1"/>
  <c r="Q665" i="1"/>
  <c r="R665" i="1" s="1"/>
  <c r="Q664" i="1"/>
  <c r="R664" i="1" s="1"/>
  <c r="Q663" i="1"/>
  <c r="R663" i="1" s="1"/>
  <c r="Q662" i="1"/>
  <c r="R662" i="1" s="1"/>
  <c r="Q661" i="1"/>
  <c r="R661" i="1" s="1"/>
  <c r="Q660" i="1"/>
  <c r="R660" i="1" s="1"/>
  <c r="Q659" i="1"/>
  <c r="R659" i="1" s="1"/>
  <c r="Q658" i="1"/>
  <c r="R658" i="1" s="1"/>
  <c r="Q657" i="1"/>
  <c r="R657" i="1" s="1"/>
  <c r="Q656" i="1"/>
  <c r="R656" i="1" s="1"/>
  <c r="Q655" i="1"/>
  <c r="R655" i="1" s="1"/>
  <c r="Q654" i="1"/>
  <c r="R654" i="1" s="1"/>
  <c r="Q653" i="1"/>
  <c r="R653" i="1" s="1"/>
  <c r="Q652" i="1"/>
  <c r="R652" i="1" s="1"/>
  <c r="Q651" i="1"/>
  <c r="R651" i="1" s="1"/>
  <c r="Q650" i="1"/>
  <c r="R650" i="1" s="1"/>
  <c r="Q649" i="1"/>
  <c r="R649" i="1" s="1"/>
  <c r="Q648" i="1"/>
  <c r="R648" i="1" s="1"/>
  <c r="Q647" i="1"/>
  <c r="R647" i="1" s="1"/>
  <c r="Q646" i="1"/>
  <c r="R646" i="1" s="1"/>
  <c r="Q645" i="1"/>
  <c r="R645" i="1" s="1"/>
  <c r="Q644" i="1"/>
  <c r="R644" i="1" s="1"/>
  <c r="Q643" i="1"/>
  <c r="R643" i="1" s="1"/>
  <c r="Q642" i="1"/>
  <c r="R642" i="1" s="1"/>
  <c r="Q641" i="1"/>
  <c r="R641" i="1" s="1"/>
  <c r="Q640" i="1"/>
  <c r="R640" i="1" s="1"/>
  <c r="Q639" i="1"/>
  <c r="R639" i="1" s="1"/>
  <c r="Q638" i="1"/>
  <c r="R638" i="1" s="1"/>
  <c r="Q637" i="1"/>
  <c r="R637" i="1" s="1"/>
  <c r="Q636" i="1"/>
  <c r="R636" i="1" s="1"/>
  <c r="Q635" i="1"/>
  <c r="R635" i="1" s="1"/>
  <c r="Q634" i="1"/>
  <c r="R634" i="1" s="1"/>
  <c r="Q633" i="1"/>
  <c r="R633" i="1" s="1"/>
  <c r="Q632" i="1"/>
  <c r="R632" i="1" s="1"/>
  <c r="Q631" i="1"/>
  <c r="R631" i="1" s="1"/>
  <c r="Q630" i="1"/>
  <c r="R630" i="1" s="1"/>
  <c r="Q629" i="1"/>
  <c r="R629" i="1" s="1"/>
  <c r="Q628" i="1"/>
  <c r="R628" i="1" s="1"/>
  <c r="Q627" i="1"/>
  <c r="R627" i="1" s="1"/>
  <c r="Q626" i="1"/>
  <c r="R626" i="1" s="1"/>
  <c r="Q625" i="1"/>
  <c r="R625" i="1" s="1"/>
  <c r="Q624" i="1"/>
  <c r="R624" i="1" s="1"/>
  <c r="Q623" i="1"/>
  <c r="R623" i="1" s="1"/>
  <c r="Q622" i="1"/>
  <c r="R622" i="1" s="1"/>
  <c r="Q621" i="1"/>
  <c r="R621" i="1" s="1"/>
  <c r="Q620" i="1"/>
  <c r="R620" i="1" s="1"/>
  <c r="Q619" i="1"/>
  <c r="R619" i="1" s="1"/>
  <c r="Q618" i="1"/>
  <c r="R618" i="1" s="1"/>
  <c r="Q617" i="1"/>
  <c r="R617" i="1" s="1"/>
  <c r="Q616" i="1"/>
  <c r="R616" i="1" s="1"/>
  <c r="Q615" i="1"/>
  <c r="R615" i="1" s="1"/>
  <c r="Q614" i="1"/>
  <c r="R614" i="1" s="1"/>
  <c r="Q613" i="1"/>
  <c r="R613" i="1" s="1"/>
  <c r="Q612" i="1"/>
  <c r="R612" i="1" s="1"/>
  <c r="Q611" i="1"/>
  <c r="R611" i="1" s="1"/>
  <c r="Q610" i="1"/>
  <c r="R610" i="1" s="1"/>
  <c r="Q609" i="1"/>
  <c r="R609" i="1" s="1"/>
  <c r="Q608" i="1"/>
  <c r="R608" i="1" s="1"/>
  <c r="Q607" i="1"/>
  <c r="R607" i="1" s="1"/>
  <c r="Q606" i="1"/>
  <c r="R606" i="1" s="1"/>
  <c r="Q605" i="1"/>
  <c r="R605" i="1" s="1"/>
  <c r="Q604" i="1"/>
  <c r="R604" i="1" s="1"/>
  <c r="Q603" i="1"/>
  <c r="R603" i="1" s="1"/>
  <c r="Q602" i="1"/>
  <c r="R602" i="1" s="1"/>
  <c r="Q601" i="1"/>
  <c r="R601" i="1" s="1"/>
  <c r="Q600" i="1"/>
  <c r="R600" i="1" s="1"/>
  <c r="Q599" i="1"/>
  <c r="R599" i="1" s="1"/>
  <c r="Q598" i="1"/>
  <c r="R598" i="1" s="1"/>
  <c r="Q597" i="1"/>
  <c r="R597" i="1" s="1"/>
  <c r="Q596" i="1"/>
  <c r="R596" i="1" s="1"/>
  <c r="Q595" i="1"/>
  <c r="R595" i="1" s="1"/>
  <c r="Q594" i="1"/>
  <c r="R594" i="1" s="1"/>
  <c r="Q593" i="1"/>
  <c r="R593" i="1" s="1"/>
  <c r="Q592" i="1"/>
  <c r="R592" i="1" s="1"/>
  <c r="Q591" i="1"/>
  <c r="R591" i="1" s="1"/>
  <c r="Q590" i="1"/>
  <c r="R590" i="1" s="1"/>
  <c r="Q589" i="1"/>
  <c r="R589" i="1" s="1"/>
  <c r="Q588" i="1"/>
  <c r="R588" i="1" s="1"/>
  <c r="Q587" i="1"/>
  <c r="R587" i="1" s="1"/>
  <c r="Q586" i="1"/>
  <c r="R586" i="1" s="1"/>
  <c r="Q585" i="1"/>
  <c r="R585" i="1" s="1"/>
  <c r="Q584" i="1"/>
  <c r="R584" i="1" s="1"/>
  <c r="Q583" i="1"/>
  <c r="R583" i="1" s="1"/>
  <c r="Q582" i="1"/>
  <c r="R582" i="1" s="1"/>
  <c r="Q581" i="1"/>
  <c r="R581" i="1" s="1"/>
  <c r="Q580" i="1"/>
  <c r="R580" i="1" s="1"/>
  <c r="Q579" i="1"/>
  <c r="R579" i="1" s="1"/>
  <c r="Q578" i="1"/>
  <c r="R578" i="1" s="1"/>
  <c r="Q577" i="1"/>
  <c r="R577" i="1" s="1"/>
  <c r="Q576" i="1"/>
  <c r="R576" i="1" s="1"/>
  <c r="Q575" i="1"/>
  <c r="R575" i="1" s="1"/>
  <c r="Q574" i="1"/>
  <c r="R574" i="1" s="1"/>
  <c r="Q573" i="1"/>
  <c r="R573" i="1" s="1"/>
  <c r="Q572" i="1"/>
  <c r="R572" i="1" s="1"/>
  <c r="Q571" i="1"/>
  <c r="R571" i="1" s="1"/>
  <c r="Q570" i="1"/>
  <c r="R570" i="1" s="1"/>
  <c r="Q569" i="1"/>
  <c r="R569" i="1" s="1"/>
  <c r="Q568" i="1"/>
  <c r="R568" i="1" s="1"/>
  <c r="Q567" i="1"/>
  <c r="R567" i="1" s="1"/>
  <c r="Q566" i="1"/>
  <c r="R566" i="1" s="1"/>
  <c r="Q565" i="1"/>
  <c r="R565" i="1" s="1"/>
  <c r="Q564" i="1"/>
  <c r="R564" i="1" s="1"/>
  <c r="Q563" i="1"/>
  <c r="R563" i="1" s="1"/>
  <c r="Q562" i="1"/>
  <c r="R562" i="1" s="1"/>
  <c r="Q561" i="1"/>
  <c r="R561" i="1" s="1"/>
  <c r="Q560" i="1"/>
  <c r="R560" i="1" s="1"/>
  <c r="Q559" i="1"/>
  <c r="R559" i="1" s="1"/>
  <c r="Q558" i="1"/>
  <c r="R558" i="1" s="1"/>
  <c r="Q557" i="1"/>
  <c r="R557" i="1" s="1"/>
  <c r="Q556" i="1"/>
  <c r="R556" i="1" s="1"/>
  <c r="Q555" i="1"/>
  <c r="R555" i="1" s="1"/>
  <c r="Q554" i="1"/>
  <c r="R554" i="1" s="1"/>
  <c r="Q553" i="1"/>
  <c r="R553" i="1" s="1"/>
  <c r="Q552" i="1"/>
  <c r="R552" i="1" s="1"/>
  <c r="Q551" i="1"/>
  <c r="R551" i="1" s="1"/>
  <c r="Q550" i="1"/>
  <c r="R550" i="1" s="1"/>
  <c r="Q549" i="1"/>
  <c r="R549" i="1" s="1"/>
  <c r="Q548" i="1"/>
  <c r="R548" i="1" s="1"/>
  <c r="Q547" i="1"/>
  <c r="R547" i="1" s="1"/>
  <c r="Q546" i="1"/>
  <c r="R546" i="1" s="1"/>
  <c r="Q545" i="1"/>
  <c r="R545" i="1" s="1"/>
  <c r="Q544" i="1"/>
  <c r="R544" i="1" s="1"/>
  <c r="Q543" i="1"/>
  <c r="R543" i="1" s="1"/>
  <c r="Q542" i="1"/>
  <c r="R542" i="1" s="1"/>
  <c r="Q541" i="1"/>
  <c r="R541" i="1" s="1"/>
  <c r="Q540" i="1"/>
  <c r="R540" i="1" s="1"/>
  <c r="Q539" i="1"/>
  <c r="R539" i="1" s="1"/>
  <c r="Q538" i="1"/>
  <c r="R538" i="1" s="1"/>
  <c r="Q537" i="1"/>
  <c r="R537" i="1" s="1"/>
  <c r="Q536" i="1"/>
  <c r="R536" i="1" s="1"/>
  <c r="Q535" i="1"/>
  <c r="R535" i="1" s="1"/>
  <c r="Q534" i="1"/>
  <c r="R534" i="1" s="1"/>
  <c r="Q533" i="1"/>
  <c r="R533" i="1" s="1"/>
  <c r="Q532" i="1"/>
  <c r="R532" i="1" s="1"/>
  <c r="Q531" i="1"/>
  <c r="R531" i="1" s="1"/>
  <c r="Q530" i="1"/>
  <c r="R530" i="1" s="1"/>
  <c r="Q529" i="1"/>
  <c r="R529" i="1" s="1"/>
  <c r="Q528" i="1"/>
  <c r="R528" i="1" s="1"/>
  <c r="Q527" i="1"/>
  <c r="R527" i="1" s="1"/>
  <c r="Q526" i="1"/>
  <c r="R526" i="1" s="1"/>
  <c r="Q525" i="1"/>
  <c r="R525" i="1" s="1"/>
  <c r="Q524" i="1"/>
  <c r="R524" i="1" s="1"/>
  <c r="Q523" i="1"/>
  <c r="R523" i="1" s="1"/>
  <c r="Q522" i="1"/>
  <c r="R522" i="1" s="1"/>
  <c r="Q521" i="1"/>
  <c r="R521" i="1" s="1"/>
  <c r="Q520" i="1"/>
  <c r="R520" i="1" s="1"/>
  <c r="Q519" i="1"/>
  <c r="R519" i="1" s="1"/>
  <c r="Q518" i="1"/>
  <c r="R518" i="1" s="1"/>
  <c r="Q517" i="1"/>
  <c r="R517" i="1" s="1"/>
  <c r="Q516" i="1"/>
  <c r="R516" i="1" s="1"/>
  <c r="Q515" i="1"/>
  <c r="R515" i="1" s="1"/>
  <c r="Q514" i="1"/>
  <c r="R514" i="1" s="1"/>
  <c r="Q513" i="1"/>
  <c r="R513" i="1" s="1"/>
  <c r="Q512" i="1"/>
  <c r="R512" i="1" s="1"/>
  <c r="Q511" i="1"/>
  <c r="R511" i="1" s="1"/>
  <c r="Q510" i="1"/>
  <c r="R510" i="1" s="1"/>
  <c r="Q509" i="1"/>
  <c r="R509" i="1" s="1"/>
  <c r="Q508" i="1"/>
  <c r="R508" i="1" s="1"/>
  <c r="Q507" i="1"/>
  <c r="R507" i="1" s="1"/>
  <c r="Q506" i="1"/>
  <c r="R506" i="1" s="1"/>
  <c r="Q505" i="1"/>
  <c r="R505" i="1" s="1"/>
  <c r="Q504" i="1"/>
  <c r="R504" i="1" s="1"/>
  <c r="Q503" i="1"/>
  <c r="R503" i="1" s="1"/>
  <c r="Q502" i="1"/>
  <c r="R502" i="1" s="1"/>
  <c r="Q501" i="1"/>
  <c r="R501" i="1" s="1"/>
  <c r="Q500" i="1"/>
  <c r="R500" i="1" s="1"/>
  <c r="Q499" i="1"/>
  <c r="R499" i="1" s="1"/>
  <c r="Q498" i="1"/>
  <c r="R498" i="1" s="1"/>
  <c r="Q497" i="1"/>
  <c r="R497" i="1" s="1"/>
  <c r="Q496" i="1"/>
  <c r="R496" i="1" s="1"/>
  <c r="Q495" i="1"/>
  <c r="R495" i="1" s="1"/>
  <c r="Q494" i="1"/>
  <c r="R494" i="1" s="1"/>
  <c r="Q493" i="1"/>
  <c r="R493" i="1" s="1"/>
  <c r="Q492" i="1"/>
  <c r="R492" i="1" s="1"/>
  <c r="Q491" i="1"/>
  <c r="R491" i="1" s="1"/>
  <c r="Q490" i="1"/>
  <c r="R490" i="1" s="1"/>
  <c r="Q489" i="1"/>
  <c r="R489" i="1" s="1"/>
  <c r="Q488" i="1"/>
  <c r="R488" i="1" s="1"/>
  <c r="Q487" i="1"/>
  <c r="R487" i="1" s="1"/>
  <c r="Q486" i="1"/>
  <c r="R486" i="1" s="1"/>
  <c r="Q485" i="1"/>
  <c r="R485" i="1" s="1"/>
  <c r="Q484" i="1"/>
  <c r="R484" i="1" s="1"/>
  <c r="Q483" i="1"/>
  <c r="R483" i="1" s="1"/>
  <c r="Q482" i="1"/>
  <c r="R482" i="1" s="1"/>
  <c r="Q481" i="1"/>
  <c r="R481" i="1" s="1"/>
  <c r="Q480" i="1"/>
  <c r="R480" i="1" s="1"/>
  <c r="Q479" i="1"/>
  <c r="R479" i="1" s="1"/>
  <c r="Q478" i="1"/>
  <c r="R478" i="1" s="1"/>
  <c r="Q477" i="1"/>
  <c r="R477" i="1" s="1"/>
  <c r="Q476" i="1"/>
  <c r="R476" i="1" s="1"/>
  <c r="Q475" i="1"/>
  <c r="R475" i="1" s="1"/>
  <c r="Q474" i="1"/>
  <c r="R474" i="1" s="1"/>
  <c r="Q473" i="1"/>
  <c r="R473" i="1" s="1"/>
  <c r="Q472" i="1"/>
  <c r="R472" i="1" s="1"/>
  <c r="Q471" i="1"/>
  <c r="R471" i="1" s="1"/>
  <c r="Q470" i="1"/>
  <c r="R470" i="1" s="1"/>
  <c r="Q469" i="1"/>
  <c r="R469" i="1" s="1"/>
  <c r="Q468" i="1"/>
  <c r="R468" i="1" s="1"/>
  <c r="Q467" i="1"/>
  <c r="R467" i="1" s="1"/>
  <c r="Q466" i="1"/>
  <c r="R466" i="1" s="1"/>
  <c r="Q465" i="1"/>
  <c r="R465" i="1" s="1"/>
  <c r="Q464" i="1"/>
  <c r="R464" i="1" s="1"/>
  <c r="Q463" i="1"/>
  <c r="R463" i="1" s="1"/>
  <c r="Q462" i="1"/>
  <c r="R462" i="1" s="1"/>
  <c r="Q461" i="1"/>
  <c r="R461" i="1" s="1"/>
  <c r="Q460" i="1"/>
  <c r="R460" i="1" s="1"/>
  <c r="Q459" i="1"/>
  <c r="R459" i="1" s="1"/>
  <c r="Q458" i="1"/>
  <c r="R458" i="1" s="1"/>
  <c r="Q457" i="1"/>
  <c r="R457" i="1" s="1"/>
  <c r="Q456" i="1"/>
  <c r="R456" i="1" s="1"/>
  <c r="Q455" i="1"/>
  <c r="R455" i="1" s="1"/>
  <c r="Q454" i="1"/>
  <c r="R454" i="1" s="1"/>
  <c r="Q453" i="1"/>
  <c r="R453" i="1" s="1"/>
  <c r="Q452" i="1"/>
  <c r="R452" i="1" s="1"/>
  <c r="Q451" i="1"/>
  <c r="R451" i="1" s="1"/>
  <c r="Q450" i="1"/>
  <c r="R450" i="1" s="1"/>
  <c r="Q449" i="1"/>
  <c r="R449" i="1" s="1"/>
  <c r="Q448" i="1"/>
  <c r="R448" i="1" s="1"/>
  <c r="Q447" i="1"/>
  <c r="R447" i="1" s="1"/>
  <c r="Q446" i="1"/>
  <c r="R446" i="1" s="1"/>
  <c r="Q445" i="1"/>
  <c r="R445" i="1" s="1"/>
  <c r="Q444" i="1"/>
  <c r="R444" i="1" s="1"/>
  <c r="Q443" i="1"/>
  <c r="R443" i="1" s="1"/>
  <c r="Q442" i="1"/>
  <c r="R442" i="1" s="1"/>
  <c r="Q441" i="1"/>
  <c r="R441" i="1" s="1"/>
  <c r="Q440" i="1"/>
  <c r="R440" i="1" s="1"/>
  <c r="Q439" i="1"/>
  <c r="R439" i="1" s="1"/>
  <c r="Q438" i="1"/>
  <c r="R438" i="1" s="1"/>
  <c r="Q437" i="1"/>
  <c r="R437" i="1" s="1"/>
  <c r="Q436" i="1"/>
  <c r="R436" i="1" s="1"/>
  <c r="Q435" i="1"/>
  <c r="R435" i="1" s="1"/>
  <c r="Q434" i="1"/>
  <c r="R434" i="1" s="1"/>
  <c r="Q433" i="1"/>
  <c r="R433" i="1" s="1"/>
  <c r="Q432" i="1"/>
  <c r="R432" i="1" s="1"/>
  <c r="Q431" i="1"/>
  <c r="R431" i="1" s="1"/>
  <c r="Q430" i="1"/>
  <c r="R430" i="1" s="1"/>
  <c r="Q429" i="1"/>
  <c r="R429" i="1" s="1"/>
  <c r="Q428" i="1"/>
  <c r="R428" i="1" s="1"/>
  <c r="Q427" i="1"/>
  <c r="R427" i="1" s="1"/>
  <c r="Q426" i="1"/>
  <c r="R426" i="1" s="1"/>
  <c r="Q425" i="1"/>
  <c r="R425" i="1" s="1"/>
  <c r="Q424" i="1"/>
  <c r="R424" i="1" s="1"/>
  <c r="Q423" i="1"/>
  <c r="R423" i="1" s="1"/>
  <c r="Q422" i="1"/>
  <c r="R422" i="1" s="1"/>
  <c r="Q421" i="1"/>
  <c r="R421" i="1" s="1"/>
  <c r="Q420" i="1"/>
  <c r="R420" i="1" s="1"/>
  <c r="Q419" i="1"/>
  <c r="R419" i="1" s="1"/>
  <c r="Q418" i="1"/>
  <c r="R418" i="1" s="1"/>
  <c r="Q417" i="1"/>
  <c r="R417" i="1" s="1"/>
  <c r="Q416" i="1"/>
  <c r="R416" i="1" s="1"/>
  <c r="Q415" i="1"/>
  <c r="R415" i="1" s="1"/>
  <c r="Q414" i="1"/>
  <c r="R414" i="1" s="1"/>
  <c r="Q413" i="1"/>
  <c r="R413" i="1" s="1"/>
  <c r="Q412" i="1"/>
  <c r="R412" i="1" s="1"/>
  <c r="Q411" i="1"/>
  <c r="R411" i="1" s="1"/>
  <c r="Q410" i="1"/>
  <c r="R410" i="1" s="1"/>
  <c r="Q409" i="1"/>
  <c r="R409" i="1" s="1"/>
  <c r="Q408" i="1"/>
  <c r="R408" i="1" s="1"/>
  <c r="Q407" i="1"/>
  <c r="R407" i="1" s="1"/>
  <c r="Q406" i="1"/>
  <c r="R406" i="1" s="1"/>
  <c r="Q405" i="1"/>
  <c r="R405" i="1" s="1"/>
  <c r="Q404" i="1"/>
  <c r="R404" i="1" s="1"/>
  <c r="Q403" i="1"/>
  <c r="R403" i="1" s="1"/>
  <c r="Q402" i="1"/>
  <c r="R402" i="1" s="1"/>
  <c r="Q401" i="1"/>
  <c r="R401" i="1" s="1"/>
  <c r="Q400" i="1"/>
  <c r="R400" i="1" s="1"/>
  <c r="Q399" i="1"/>
  <c r="R399" i="1" s="1"/>
  <c r="Q398" i="1"/>
  <c r="R398" i="1" s="1"/>
  <c r="Q397" i="1"/>
  <c r="R397" i="1" s="1"/>
  <c r="Q396" i="1"/>
  <c r="R396" i="1" s="1"/>
  <c r="Q395" i="1"/>
  <c r="R395" i="1" s="1"/>
  <c r="Q394" i="1"/>
  <c r="R394" i="1" s="1"/>
  <c r="Q393" i="1"/>
  <c r="R393" i="1" s="1"/>
  <c r="Q392" i="1"/>
  <c r="R392" i="1" s="1"/>
  <c r="Q391" i="1"/>
  <c r="R391" i="1" s="1"/>
  <c r="Q390" i="1"/>
  <c r="R390" i="1" s="1"/>
  <c r="Q389" i="1"/>
  <c r="R389" i="1" s="1"/>
  <c r="Q388" i="1"/>
  <c r="R388" i="1" s="1"/>
  <c r="Q387" i="1"/>
  <c r="R387" i="1" s="1"/>
  <c r="Q386" i="1"/>
  <c r="R386" i="1" s="1"/>
  <c r="Q385" i="1"/>
  <c r="R385" i="1" s="1"/>
  <c r="Q384" i="1"/>
  <c r="R384" i="1" s="1"/>
  <c r="Q383" i="1"/>
  <c r="R383" i="1" s="1"/>
  <c r="Q382" i="1"/>
  <c r="R382" i="1" s="1"/>
  <c r="Q381" i="1"/>
  <c r="R381" i="1" s="1"/>
  <c r="Q380" i="1"/>
  <c r="R380" i="1" s="1"/>
  <c r="Q379" i="1"/>
  <c r="R379" i="1" s="1"/>
  <c r="Q378" i="1"/>
  <c r="R378" i="1" s="1"/>
  <c r="Q377" i="1"/>
  <c r="R377" i="1" s="1"/>
  <c r="Q376" i="1"/>
  <c r="R376" i="1" s="1"/>
  <c r="Q375" i="1"/>
  <c r="R375" i="1" s="1"/>
  <c r="Q374" i="1"/>
  <c r="R374" i="1" s="1"/>
  <c r="Q373" i="1"/>
  <c r="R373" i="1" s="1"/>
  <c r="Q372" i="1"/>
  <c r="R372" i="1" s="1"/>
  <c r="Q371" i="1"/>
  <c r="R371" i="1" s="1"/>
  <c r="Q370" i="1"/>
  <c r="R370" i="1" s="1"/>
  <c r="Q369" i="1"/>
  <c r="R369" i="1" s="1"/>
  <c r="Q368" i="1"/>
  <c r="R368" i="1" s="1"/>
  <c r="Q367" i="1"/>
  <c r="R367" i="1" s="1"/>
  <c r="Q366" i="1"/>
  <c r="R366" i="1" s="1"/>
  <c r="Q365" i="1"/>
  <c r="R365" i="1" s="1"/>
  <c r="Q364" i="1"/>
  <c r="R364" i="1" s="1"/>
  <c r="Q363" i="1"/>
  <c r="R363" i="1" s="1"/>
  <c r="Q362" i="1"/>
  <c r="R362" i="1" s="1"/>
  <c r="Q361" i="1"/>
  <c r="R361" i="1" s="1"/>
  <c r="Q360" i="1"/>
  <c r="R360" i="1" s="1"/>
  <c r="Q359" i="1"/>
  <c r="R359" i="1" s="1"/>
  <c r="Q358" i="1"/>
  <c r="R358" i="1" s="1"/>
  <c r="Q357" i="1"/>
  <c r="R357" i="1" s="1"/>
  <c r="Q356" i="1"/>
  <c r="R356" i="1" s="1"/>
  <c r="Q355" i="1"/>
  <c r="R355" i="1" s="1"/>
  <c r="Q354" i="1"/>
  <c r="R354" i="1" s="1"/>
  <c r="Q353" i="1"/>
  <c r="R353" i="1" s="1"/>
  <c r="Q352" i="1"/>
  <c r="R352" i="1" s="1"/>
  <c r="Q351" i="1"/>
  <c r="R351" i="1" s="1"/>
  <c r="Q350" i="1"/>
  <c r="R350" i="1" s="1"/>
  <c r="Q349" i="1"/>
  <c r="R349" i="1" s="1"/>
  <c r="Q348" i="1"/>
  <c r="R348" i="1" s="1"/>
  <c r="Q347" i="1"/>
  <c r="R347" i="1" s="1"/>
  <c r="Q346" i="1"/>
  <c r="R346" i="1" s="1"/>
  <c r="Q345" i="1"/>
  <c r="R345" i="1" s="1"/>
  <c r="Q344" i="1"/>
  <c r="R344" i="1" s="1"/>
  <c r="Q343" i="1"/>
  <c r="R343" i="1" s="1"/>
  <c r="Q342" i="1"/>
  <c r="R342" i="1" s="1"/>
  <c r="Q341" i="1"/>
  <c r="R341" i="1" s="1"/>
  <c r="Q340" i="1"/>
  <c r="R340" i="1" s="1"/>
  <c r="Q339" i="1"/>
  <c r="R339" i="1" s="1"/>
  <c r="Q338" i="1"/>
  <c r="R338" i="1" s="1"/>
  <c r="Q337" i="1"/>
  <c r="R337" i="1" s="1"/>
  <c r="Q336" i="1"/>
  <c r="R336" i="1" s="1"/>
  <c r="Q335" i="1"/>
  <c r="R335" i="1" s="1"/>
  <c r="Q334" i="1"/>
  <c r="R334" i="1" s="1"/>
  <c r="Q333" i="1"/>
  <c r="R333" i="1" s="1"/>
  <c r="Q332" i="1"/>
  <c r="R332" i="1" s="1"/>
  <c r="Q331" i="1"/>
  <c r="R331" i="1" s="1"/>
  <c r="Q330" i="1"/>
  <c r="R330" i="1" s="1"/>
  <c r="Q329" i="1"/>
  <c r="R329" i="1" s="1"/>
  <c r="Q328" i="1"/>
  <c r="R328" i="1" s="1"/>
  <c r="Q327" i="1"/>
  <c r="R327" i="1" s="1"/>
  <c r="Q326" i="1"/>
  <c r="R326" i="1" s="1"/>
  <c r="Q325" i="1"/>
  <c r="R325" i="1" s="1"/>
  <c r="Q324" i="1"/>
  <c r="R324" i="1" s="1"/>
  <c r="Q323" i="1"/>
  <c r="R323" i="1" s="1"/>
  <c r="Q322" i="1"/>
  <c r="R322" i="1" s="1"/>
  <c r="Q321" i="1"/>
  <c r="R321" i="1" s="1"/>
  <c r="Q320" i="1"/>
  <c r="R320" i="1" s="1"/>
  <c r="Q319" i="1"/>
  <c r="R319" i="1" s="1"/>
  <c r="Q318" i="1"/>
  <c r="R318" i="1" s="1"/>
  <c r="Q317" i="1"/>
  <c r="R317" i="1" s="1"/>
  <c r="Q316" i="1"/>
  <c r="R316" i="1" s="1"/>
  <c r="Q315" i="1"/>
  <c r="R315" i="1" s="1"/>
  <c r="Q314" i="1"/>
  <c r="R314" i="1" s="1"/>
  <c r="Q313" i="1"/>
  <c r="R313" i="1" s="1"/>
  <c r="Q312" i="1"/>
  <c r="R312" i="1" s="1"/>
  <c r="Q311" i="1"/>
  <c r="R311" i="1" s="1"/>
  <c r="Q310" i="1"/>
  <c r="R310" i="1" s="1"/>
  <c r="Q309" i="1"/>
  <c r="R309" i="1" s="1"/>
  <c r="Q308" i="1"/>
  <c r="R308" i="1" s="1"/>
  <c r="Q307" i="1"/>
  <c r="R307" i="1" s="1"/>
  <c r="Q306" i="1"/>
  <c r="R306" i="1" s="1"/>
  <c r="Q305" i="1"/>
  <c r="R305" i="1" s="1"/>
  <c r="Q304" i="1"/>
  <c r="R304" i="1" s="1"/>
  <c r="Q303" i="1"/>
  <c r="R303" i="1" s="1"/>
  <c r="Q302" i="1"/>
  <c r="R302" i="1" s="1"/>
  <c r="Q301" i="1"/>
  <c r="R301" i="1" s="1"/>
  <c r="Q300" i="1"/>
  <c r="R300" i="1" s="1"/>
  <c r="Q299" i="1"/>
  <c r="R299" i="1" s="1"/>
  <c r="Q298" i="1"/>
  <c r="R298" i="1" s="1"/>
  <c r="Q297" i="1"/>
  <c r="R297" i="1" s="1"/>
  <c r="Q296" i="1"/>
  <c r="R296" i="1" s="1"/>
  <c r="Q295" i="1"/>
  <c r="R295" i="1" s="1"/>
  <c r="Q294" i="1"/>
  <c r="R294" i="1" s="1"/>
  <c r="Q293" i="1"/>
  <c r="R293" i="1" s="1"/>
  <c r="Q292" i="1"/>
  <c r="R292" i="1" s="1"/>
  <c r="Q291" i="1"/>
  <c r="R291" i="1" s="1"/>
  <c r="Q290" i="1"/>
  <c r="R290" i="1" s="1"/>
  <c r="Q289" i="1"/>
  <c r="R289" i="1" s="1"/>
  <c r="Q288" i="1"/>
  <c r="R288" i="1" s="1"/>
  <c r="Q287" i="1"/>
  <c r="R287" i="1" s="1"/>
  <c r="Q286" i="1"/>
  <c r="R286" i="1" s="1"/>
  <c r="Q285" i="1"/>
  <c r="R285" i="1" s="1"/>
  <c r="Q284" i="1"/>
  <c r="R284" i="1" s="1"/>
  <c r="Q283" i="1"/>
  <c r="R283" i="1" s="1"/>
  <c r="Q282" i="1"/>
  <c r="R282" i="1" s="1"/>
  <c r="Q281" i="1"/>
  <c r="R281" i="1" s="1"/>
  <c r="Q280" i="1"/>
  <c r="R280" i="1" s="1"/>
  <c r="Q279" i="1"/>
  <c r="R279" i="1" s="1"/>
  <c r="Q278" i="1"/>
  <c r="R278" i="1" s="1"/>
  <c r="Q277" i="1"/>
  <c r="R277" i="1" s="1"/>
  <c r="Q276" i="1"/>
  <c r="R276" i="1" s="1"/>
  <c r="Q275" i="1"/>
  <c r="R275" i="1" s="1"/>
  <c r="Q274" i="1"/>
  <c r="R274" i="1" s="1"/>
  <c r="Q273" i="1"/>
  <c r="R273" i="1" s="1"/>
  <c r="Q272" i="1"/>
  <c r="R272" i="1" s="1"/>
  <c r="Q271" i="1"/>
  <c r="R271" i="1" s="1"/>
  <c r="Q270" i="1"/>
  <c r="R270" i="1" s="1"/>
  <c r="Q269" i="1"/>
  <c r="R269" i="1" s="1"/>
  <c r="Q268" i="1"/>
  <c r="R268" i="1" s="1"/>
  <c r="Q267" i="1"/>
  <c r="R267" i="1" s="1"/>
  <c r="Q266" i="1"/>
  <c r="R266" i="1" s="1"/>
  <c r="Q265" i="1"/>
  <c r="R265" i="1" s="1"/>
  <c r="Q264" i="1"/>
  <c r="R264" i="1" s="1"/>
  <c r="Q263" i="1"/>
  <c r="R263" i="1" s="1"/>
  <c r="Q262" i="1"/>
  <c r="R262" i="1" s="1"/>
  <c r="Q261" i="1"/>
  <c r="R261" i="1" s="1"/>
  <c r="Q260" i="1"/>
  <c r="R260" i="1" s="1"/>
  <c r="Q259" i="1"/>
  <c r="R259" i="1" s="1"/>
  <c r="Q258" i="1"/>
  <c r="R258" i="1" s="1"/>
  <c r="Q257" i="1"/>
  <c r="R257" i="1" s="1"/>
  <c r="Q256" i="1"/>
  <c r="R256" i="1" s="1"/>
  <c r="Q255" i="1"/>
  <c r="R255" i="1" s="1"/>
  <c r="Q254" i="1"/>
  <c r="R254" i="1" s="1"/>
  <c r="Q253" i="1"/>
  <c r="R253" i="1" s="1"/>
  <c r="Q252" i="1"/>
  <c r="R252" i="1" s="1"/>
  <c r="Q251" i="1"/>
  <c r="R251" i="1" s="1"/>
  <c r="Q250" i="1"/>
  <c r="R250" i="1" s="1"/>
  <c r="Q249" i="1"/>
  <c r="R249" i="1" s="1"/>
  <c r="Q248" i="1"/>
  <c r="R248" i="1" s="1"/>
  <c r="Q247" i="1"/>
  <c r="R247" i="1" s="1"/>
  <c r="Q246" i="1"/>
  <c r="R246" i="1" s="1"/>
  <c r="Q245" i="1"/>
  <c r="R245" i="1" s="1"/>
  <c r="Q244" i="1"/>
  <c r="R244" i="1" s="1"/>
  <c r="Q243" i="1"/>
  <c r="R243" i="1" s="1"/>
  <c r="Q242" i="1"/>
  <c r="R242" i="1" s="1"/>
  <c r="Q241" i="1"/>
  <c r="R241" i="1" s="1"/>
  <c r="Q240" i="1"/>
  <c r="R240" i="1" s="1"/>
  <c r="Q239" i="1"/>
  <c r="R239" i="1" s="1"/>
  <c r="Q238" i="1"/>
  <c r="R238" i="1" s="1"/>
  <c r="Q237" i="1"/>
  <c r="R237" i="1" s="1"/>
  <c r="Q236" i="1"/>
  <c r="R236" i="1" s="1"/>
  <c r="Q235" i="1"/>
  <c r="R235" i="1" s="1"/>
  <c r="Q234" i="1"/>
  <c r="R234" i="1" s="1"/>
  <c r="Q233" i="1"/>
  <c r="R233" i="1" s="1"/>
  <c r="Q232" i="1"/>
  <c r="R232" i="1" s="1"/>
  <c r="Q231" i="1"/>
  <c r="R231" i="1" s="1"/>
  <c r="Q230" i="1"/>
  <c r="R230" i="1" s="1"/>
  <c r="Q229" i="1"/>
  <c r="R229" i="1" s="1"/>
  <c r="Q228" i="1"/>
  <c r="R228" i="1" s="1"/>
  <c r="Q227" i="1"/>
  <c r="R227" i="1" s="1"/>
  <c r="Q226" i="1"/>
  <c r="R226" i="1" s="1"/>
  <c r="Q225" i="1"/>
  <c r="R225" i="1" s="1"/>
  <c r="Q224" i="1"/>
  <c r="R224" i="1" s="1"/>
  <c r="Q223" i="1"/>
  <c r="R223" i="1" s="1"/>
  <c r="Q222" i="1"/>
  <c r="R222" i="1" s="1"/>
  <c r="Q221" i="1"/>
  <c r="R221" i="1" s="1"/>
  <c r="Q220" i="1"/>
  <c r="R220" i="1" s="1"/>
  <c r="Q219" i="1"/>
  <c r="R219" i="1" s="1"/>
  <c r="Q218" i="1"/>
  <c r="R218" i="1" s="1"/>
  <c r="Q217" i="1"/>
  <c r="R217" i="1" s="1"/>
  <c r="Q216" i="1"/>
  <c r="R216" i="1" s="1"/>
  <c r="Q215" i="1"/>
  <c r="R215" i="1" s="1"/>
  <c r="Q214" i="1"/>
  <c r="R214" i="1" s="1"/>
  <c r="Q213" i="1"/>
  <c r="R213" i="1" s="1"/>
  <c r="Q212" i="1"/>
  <c r="R212" i="1" s="1"/>
  <c r="Q211" i="1"/>
  <c r="R211" i="1" s="1"/>
  <c r="Q210" i="1"/>
  <c r="R210" i="1" s="1"/>
  <c r="Q209" i="1"/>
  <c r="R209" i="1" s="1"/>
  <c r="Q208" i="1"/>
  <c r="R208" i="1" s="1"/>
  <c r="Q207" i="1"/>
  <c r="R207" i="1" s="1"/>
  <c r="Q206" i="1"/>
  <c r="R206" i="1" s="1"/>
  <c r="Q205" i="1"/>
  <c r="R205" i="1" s="1"/>
  <c r="Q204" i="1"/>
  <c r="R204" i="1" s="1"/>
  <c r="Q203" i="1"/>
  <c r="R203" i="1" s="1"/>
  <c r="Q202" i="1"/>
  <c r="R202" i="1" s="1"/>
  <c r="Q201" i="1"/>
  <c r="R201" i="1" s="1"/>
  <c r="Q200" i="1"/>
  <c r="R200" i="1" s="1"/>
  <c r="Q199" i="1"/>
  <c r="R199" i="1" s="1"/>
  <c r="Q198" i="1"/>
  <c r="R198" i="1" s="1"/>
  <c r="Q197" i="1"/>
  <c r="R197" i="1" s="1"/>
  <c r="Q196" i="1"/>
  <c r="R196" i="1" s="1"/>
  <c r="Q195" i="1"/>
  <c r="R195" i="1" s="1"/>
  <c r="Q194" i="1"/>
  <c r="R194" i="1" s="1"/>
  <c r="Q193" i="1"/>
  <c r="R193" i="1" s="1"/>
  <c r="Q192" i="1"/>
  <c r="R192" i="1" s="1"/>
  <c r="Q191" i="1"/>
  <c r="R191" i="1" s="1"/>
  <c r="Q190" i="1"/>
  <c r="R190" i="1" s="1"/>
  <c r="Q189" i="1"/>
  <c r="R189" i="1" s="1"/>
  <c r="Q188" i="1"/>
  <c r="R188" i="1" s="1"/>
  <c r="Q187" i="1"/>
  <c r="R187" i="1" s="1"/>
  <c r="Q186" i="1"/>
  <c r="R186" i="1" s="1"/>
  <c r="Q185" i="1"/>
  <c r="R185" i="1" s="1"/>
  <c r="Q184" i="1"/>
  <c r="R184" i="1" s="1"/>
  <c r="Q183" i="1"/>
  <c r="R183" i="1" s="1"/>
  <c r="Q182" i="1"/>
  <c r="R182" i="1" s="1"/>
  <c r="Q181" i="1"/>
  <c r="R181" i="1" s="1"/>
  <c r="Q180" i="1"/>
  <c r="R180" i="1" s="1"/>
  <c r="Q179" i="1"/>
  <c r="R179" i="1" s="1"/>
  <c r="Q178" i="1"/>
  <c r="R178" i="1" s="1"/>
  <c r="Q177" i="1"/>
  <c r="R177" i="1" s="1"/>
  <c r="Q176" i="1"/>
  <c r="R176" i="1" s="1"/>
  <c r="Q175" i="1"/>
  <c r="R175" i="1" s="1"/>
  <c r="Q174" i="1"/>
  <c r="R174" i="1" s="1"/>
  <c r="Q173" i="1"/>
  <c r="R173" i="1" s="1"/>
  <c r="Q172" i="1"/>
  <c r="R172" i="1" s="1"/>
  <c r="Q171" i="1"/>
  <c r="R171" i="1" s="1"/>
  <c r="Q170" i="1"/>
  <c r="R170" i="1" s="1"/>
  <c r="Q169" i="1"/>
  <c r="R169" i="1" s="1"/>
  <c r="Q168" i="1"/>
  <c r="R168" i="1" s="1"/>
  <c r="Q167" i="1"/>
  <c r="R167" i="1" s="1"/>
  <c r="Q166" i="1"/>
  <c r="R166" i="1" s="1"/>
  <c r="Q165" i="1"/>
  <c r="R165" i="1" s="1"/>
  <c r="Q164" i="1"/>
  <c r="R164" i="1" s="1"/>
  <c r="Q163" i="1"/>
  <c r="R163" i="1" s="1"/>
  <c r="Q162" i="1"/>
  <c r="R162" i="1" s="1"/>
  <c r="Q161" i="1"/>
  <c r="R161" i="1" s="1"/>
  <c r="Q160" i="1"/>
  <c r="R160" i="1" s="1"/>
  <c r="Q159" i="1"/>
  <c r="R159" i="1" s="1"/>
  <c r="Q158" i="1"/>
  <c r="R158" i="1" s="1"/>
  <c r="Q157" i="1"/>
  <c r="R157" i="1" s="1"/>
  <c r="Q156" i="1"/>
  <c r="R156" i="1" s="1"/>
  <c r="Q155" i="1"/>
  <c r="R155" i="1" s="1"/>
  <c r="Q154" i="1"/>
  <c r="R154" i="1" s="1"/>
  <c r="Q153" i="1"/>
  <c r="R153" i="1" s="1"/>
  <c r="Q152" i="1"/>
  <c r="R152" i="1" s="1"/>
  <c r="Q151" i="1"/>
  <c r="R151" i="1" s="1"/>
  <c r="Q150" i="1"/>
  <c r="R150" i="1" s="1"/>
  <c r="Q149" i="1"/>
  <c r="R149" i="1" s="1"/>
  <c r="Q148" i="1"/>
  <c r="R148" i="1" s="1"/>
  <c r="Q147" i="1"/>
  <c r="R147" i="1" s="1"/>
  <c r="Q146" i="1"/>
  <c r="R146" i="1" s="1"/>
  <c r="Q145" i="1"/>
  <c r="R145" i="1" s="1"/>
  <c r="Q144" i="1"/>
  <c r="R144" i="1" s="1"/>
  <c r="Q143" i="1"/>
  <c r="R143" i="1" s="1"/>
  <c r="Q142" i="1"/>
  <c r="R142" i="1" s="1"/>
  <c r="Q141" i="1"/>
  <c r="R141" i="1" s="1"/>
  <c r="Q140" i="1"/>
  <c r="R140" i="1" s="1"/>
  <c r="Q139" i="1"/>
  <c r="R139" i="1" s="1"/>
  <c r="Q138" i="1"/>
  <c r="R138" i="1" s="1"/>
  <c r="Q137" i="1"/>
  <c r="R137" i="1" s="1"/>
  <c r="Q136" i="1"/>
  <c r="R136" i="1" s="1"/>
  <c r="Q135" i="1"/>
  <c r="R135" i="1" s="1"/>
  <c r="Q134" i="1"/>
  <c r="R134" i="1" s="1"/>
  <c r="Q133" i="1"/>
  <c r="R133" i="1" s="1"/>
  <c r="Q132" i="1"/>
  <c r="R132" i="1" s="1"/>
  <c r="Q131" i="1"/>
  <c r="R131" i="1" s="1"/>
  <c r="Q130" i="1"/>
  <c r="R130" i="1" s="1"/>
  <c r="Q129" i="1"/>
  <c r="R129" i="1" s="1"/>
  <c r="Q128" i="1"/>
  <c r="R128" i="1" s="1"/>
  <c r="Q127" i="1"/>
  <c r="R127" i="1" s="1"/>
  <c r="Q126" i="1"/>
  <c r="R126" i="1" s="1"/>
  <c r="Q125" i="1"/>
  <c r="R125" i="1" s="1"/>
  <c r="Q124" i="1"/>
  <c r="R124" i="1" s="1"/>
  <c r="Q123" i="1"/>
  <c r="R123" i="1" s="1"/>
  <c r="Q122" i="1"/>
  <c r="R122" i="1" s="1"/>
  <c r="Q121" i="1"/>
  <c r="R121" i="1" s="1"/>
  <c r="Q120" i="1"/>
  <c r="R120" i="1" s="1"/>
  <c r="Q119" i="1"/>
  <c r="R119" i="1" s="1"/>
  <c r="Q118" i="1"/>
  <c r="R118" i="1" s="1"/>
  <c r="Q117" i="1"/>
  <c r="R117" i="1" s="1"/>
  <c r="Q116" i="1"/>
  <c r="R116" i="1" s="1"/>
  <c r="Q115" i="1"/>
  <c r="R115" i="1" s="1"/>
  <c r="Q114" i="1"/>
  <c r="R114" i="1" s="1"/>
  <c r="Q113" i="1"/>
  <c r="R113" i="1" s="1"/>
  <c r="Q112" i="1"/>
  <c r="R112" i="1" s="1"/>
  <c r="Q111" i="1"/>
  <c r="R111" i="1" s="1"/>
  <c r="Q110" i="1"/>
  <c r="R110" i="1" s="1"/>
  <c r="Q109" i="1"/>
  <c r="R109" i="1" s="1"/>
  <c r="Q108" i="1"/>
  <c r="R108" i="1" s="1"/>
  <c r="Q107" i="1"/>
  <c r="R107" i="1" s="1"/>
  <c r="Q106" i="1"/>
  <c r="R106" i="1" s="1"/>
  <c r="Q105" i="1"/>
  <c r="R105" i="1" s="1"/>
  <c r="Q104" i="1"/>
  <c r="R104" i="1" s="1"/>
  <c r="Q103" i="1"/>
  <c r="R103" i="1" s="1"/>
  <c r="Q102" i="1"/>
  <c r="R102" i="1" s="1"/>
  <c r="Q101" i="1"/>
  <c r="R101" i="1" s="1"/>
  <c r="Q100" i="1"/>
  <c r="R100" i="1" s="1"/>
  <c r="Q99" i="1"/>
  <c r="R99" i="1" s="1"/>
  <c r="Q98" i="1"/>
  <c r="R98" i="1" s="1"/>
  <c r="Q97" i="1"/>
  <c r="R97" i="1" s="1"/>
  <c r="Q96" i="1"/>
  <c r="R96" i="1" s="1"/>
  <c r="Q95" i="1"/>
  <c r="R95" i="1" s="1"/>
  <c r="Q94" i="1"/>
  <c r="R94" i="1" s="1"/>
  <c r="Q93" i="1"/>
  <c r="R93" i="1" s="1"/>
  <c r="Q92" i="1"/>
  <c r="R92" i="1" s="1"/>
  <c r="Q91" i="1"/>
  <c r="R91" i="1" s="1"/>
  <c r="Q90" i="1"/>
  <c r="R90" i="1" s="1"/>
  <c r="Q89" i="1"/>
  <c r="R89" i="1" s="1"/>
  <c r="Q88" i="1"/>
  <c r="R88" i="1" s="1"/>
  <c r="Q87" i="1"/>
  <c r="R87" i="1" s="1"/>
  <c r="Q86" i="1"/>
  <c r="R86" i="1" s="1"/>
  <c r="Q85" i="1"/>
  <c r="R85" i="1" s="1"/>
  <c r="Q84" i="1"/>
  <c r="R84" i="1" s="1"/>
  <c r="Q83" i="1"/>
  <c r="R83" i="1" s="1"/>
  <c r="Q82" i="1"/>
  <c r="R82" i="1" s="1"/>
  <c r="Q81" i="1"/>
  <c r="R81" i="1" s="1"/>
  <c r="Q80" i="1"/>
  <c r="R80" i="1" s="1"/>
  <c r="Q79" i="1"/>
  <c r="R79" i="1" s="1"/>
  <c r="Q78" i="1"/>
  <c r="R78" i="1" s="1"/>
  <c r="Q77" i="1"/>
  <c r="R77" i="1" s="1"/>
  <c r="Q76" i="1"/>
  <c r="R76" i="1" s="1"/>
  <c r="Q75" i="1"/>
  <c r="R75" i="1" s="1"/>
  <c r="Q74" i="1"/>
  <c r="R74" i="1" s="1"/>
  <c r="Q73" i="1"/>
  <c r="R73" i="1" s="1"/>
  <c r="Q72" i="1"/>
  <c r="R72" i="1" s="1"/>
  <c r="Q71" i="1"/>
  <c r="R71" i="1" s="1"/>
  <c r="Q70" i="1"/>
  <c r="R70" i="1" s="1"/>
  <c r="Q69" i="1"/>
  <c r="R69" i="1" s="1"/>
  <c r="Q68" i="1"/>
  <c r="R68" i="1" s="1"/>
  <c r="Q67" i="1"/>
  <c r="R67" i="1" s="1"/>
  <c r="Q66" i="1"/>
  <c r="R66" i="1" s="1"/>
  <c r="Q65" i="1"/>
  <c r="R65" i="1" s="1"/>
  <c r="Q64" i="1"/>
  <c r="R64" i="1" s="1"/>
  <c r="Q63" i="1"/>
  <c r="R63" i="1" s="1"/>
  <c r="Q62" i="1"/>
  <c r="R62" i="1" s="1"/>
  <c r="Q61" i="1"/>
  <c r="R61" i="1" s="1"/>
  <c r="Q60" i="1"/>
  <c r="R60" i="1" s="1"/>
  <c r="Q59" i="1"/>
  <c r="R59" i="1" s="1"/>
  <c r="Q58" i="1"/>
  <c r="R58" i="1" s="1"/>
  <c r="Q57" i="1"/>
  <c r="R57" i="1" s="1"/>
  <c r="Q56" i="1"/>
  <c r="R56" i="1" s="1"/>
  <c r="Q55" i="1"/>
  <c r="R55" i="1" s="1"/>
  <c r="Q54" i="1"/>
  <c r="R54" i="1" s="1"/>
  <c r="Q53" i="1"/>
  <c r="R53" i="1" s="1"/>
  <c r="Q52" i="1"/>
  <c r="R52" i="1" s="1"/>
  <c r="Q51" i="1"/>
  <c r="R51" i="1" s="1"/>
  <c r="Q50" i="1"/>
  <c r="R50" i="1" s="1"/>
  <c r="Q49" i="1"/>
  <c r="R49" i="1" s="1"/>
  <c r="Q48" i="1"/>
  <c r="R48" i="1" s="1"/>
  <c r="Q47" i="1"/>
  <c r="R47" i="1" s="1"/>
  <c r="Q46" i="1"/>
  <c r="R46" i="1" s="1"/>
  <c r="Q45" i="1"/>
  <c r="R45" i="1" s="1"/>
  <c r="Q44" i="1"/>
  <c r="R44" i="1" s="1"/>
  <c r="Q43" i="1"/>
  <c r="R43" i="1" s="1"/>
  <c r="Q42" i="1"/>
  <c r="R42" i="1" s="1"/>
  <c r="Q41" i="1"/>
  <c r="R41" i="1" s="1"/>
  <c r="Q40" i="1"/>
  <c r="R40" i="1" s="1"/>
  <c r="Q39" i="1"/>
  <c r="R39" i="1" s="1"/>
  <c r="Q38" i="1"/>
  <c r="R38" i="1" s="1"/>
  <c r="Q37" i="1"/>
  <c r="R37" i="1" s="1"/>
  <c r="Q36" i="1"/>
  <c r="R36" i="1" s="1"/>
  <c r="Q35" i="1"/>
  <c r="R35" i="1" s="1"/>
  <c r="Q34" i="1"/>
  <c r="R34" i="1" s="1"/>
  <c r="Q33" i="1"/>
  <c r="R33" i="1" s="1"/>
  <c r="Q32" i="1"/>
  <c r="R32" i="1" s="1"/>
  <c r="Q31" i="1"/>
  <c r="R31" i="1" s="1"/>
  <c r="Q30" i="1"/>
  <c r="R30" i="1" s="1"/>
  <c r="Q29" i="1"/>
  <c r="R29" i="1" s="1"/>
  <c r="Q28" i="1"/>
  <c r="R28" i="1" s="1"/>
  <c r="Q27" i="1"/>
  <c r="R27" i="1" s="1"/>
  <c r="Q26" i="1"/>
  <c r="R26" i="1" s="1"/>
  <c r="Q25" i="1"/>
  <c r="R25" i="1" s="1"/>
  <c r="Q24" i="1"/>
  <c r="R24" i="1" s="1"/>
  <c r="Q23" i="1"/>
  <c r="R23" i="1" s="1"/>
  <c r="Q22" i="1"/>
  <c r="R22" i="1" s="1"/>
  <c r="E9" i="35"/>
  <c r="D7" i="35"/>
  <c r="E7" i="35" s="1"/>
  <c r="D6" i="35"/>
  <c r="G6" i="35" s="1"/>
  <c r="E5" i="35"/>
  <c r="G8" i="35"/>
  <c r="F8" i="35"/>
  <c r="G5" i="35"/>
  <c r="F5" i="35"/>
  <c r="G9" i="35"/>
  <c r="F9" i="35"/>
  <c r="E8" i="35"/>
  <c r="F18" i="35" l="1"/>
  <c r="F28" i="35"/>
  <c r="G24" i="35"/>
  <c r="E32" i="35"/>
  <c r="E22" i="35"/>
  <c r="F32" i="35"/>
  <c r="E18" i="35"/>
  <c r="E27" i="35"/>
  <c r="F10" i="35"/>
  <c r="E16" i="35"/>
  <c r="E10" i="35"/>
  <c r="F16" i="35"/>
  <c r="F22" i="35"/>
  <c r="F27" i="35"/>
  <c r="E14" i="35"/>
  <c r="G28" i="35"/>
  <c r="F30" i="35"/>
  <c r="F14" i="35"/>
  <c r="E24" i="35"/>
  <c r="F20" i="35"/>
  <c r="E21" i="35"/>
  <c r="G13" i="35"/>
  <c r="F21" i="35"/>
  <c r="E31" i="35"/>
  <c r="F31" i="35"/>
  <c r="E13" i="35"/>
  <c r="F12" i="35"/>
  <c r="G12" i="35"/>
  <c r="E30" i="35"/>
  <c r="E20" i="35"/>
  <c r="F7" i="35"/>
  <c r="G7" i="35"/>
  <c r="E17" i="35"/>
  <c r="F17" i="35"/>
  <c r="E25" i="35"/>
  <c r="F34" i="35"/>
  <c r="F25" i="35"/>
  <c r="E26" i="35"/>
  <c r="F26" i="35"/>
  <c r="F6" i="35"/>
  <c r="E6" i="35"/>
  <c r="E15" i="35"/>
  <c r="E29" i="35"/>
  <c r="D34" i="35"/>
  <c r="F29" i="35"/>
  <c r="E23" i="35"/>
  <c r="F15" i="35"/>
  <c r="E34" i="35"/>
  <c r="G34" i="35"/>
  <c r="E19" i="35"/>
  <c r="E11" i="35"/>
  <c r="F33" i="35"/>
  <c r="F23" i="35"/>
  <c r="F11" i="35"/>
  <c r="F19" i="35"/>
  <c r="G33" i="35"/>
  <c r="G11" i="35"/>
</calcChain>
</file>

<file path=xl/sharedStrings.xml><?xml version="1.0" encoding="utf-8"?>
<sst xmlns="http://schemas.openxmlformats.org/spreadsheetml/2006/main" count="594" uniqueCount="192">
  <si>
    <t>Product Name</t>
  </si>
  <si>
    <t>Vendor /
Manufacturer</t>
  </si>
  <si>
    <t>Location</t>
  </si>
  <si>
    <t>MSDS Information</t>
  </si>
  <si>
    <t>Consequence</t>
  </si>
  <si>
    <t>Likelihood</t>
  </si>
  <si>
    <t>Risk Rating</t>
  </si>
  <si>
    <t>Safe Work Procedure (SWP) Requirement</t>
  </si>
  <si>
    <t xml:space="preserve"> Comments/SWP</t>
  </si>
  <si>
    <t>Hazardous Substance</t>
  </si>
  <si>
    <t>Dangerous Good</t>
  </si>
  <si>
    <t>Dangerous Goods Class</t>
  </si>
  <si>
    <t>Description</t>
  </si>
  <si>
    <t>Packing group</t>
  </si>
  <si>
    <t>Subsidiary Risk(s)</t>
  </si>
  <si>
    <t xml:space="preserve">       Total Volumes of Dangerous Goods</t>
  </si>
  <si>
    <t>Packing Group</t>
  </si>
  <si>
    <t>Total Quantity</t>
  </si>
  <si>
    <t>Placarding Required?</t>
  </si>
  <si>
    <t>Manifest Required?</t>
  </si>
  <si>
    <t>Fire Protection Quantity?</t>
  </si>
  <si>
    <t>2.1 - Flammable Gas</t>
  </si>
  <si>
    <t>-</t>
  </si>
  <si>
    <t>2.2 - Non-Flammable Non-Toxic Gas</t>
  </si>
  <si>
    <t>2.3 - Toxic Gas</t>
  </si>
  <si>
    <t>3 - Flammable Liquids</t>
  </si>
  <si>
    <t>I</t>
  </si>
  <si>
    <t>II</t>
  </si>
  <si>
    <t>III</t>
  </si>
  <si>
    <t>4.1 - Flammable Solid</t>
  </si>
  <si>
    <t>4.2 - Spontaneously Combustible</t>
  </si>
  <si>
    <t>4.3 - Dangerous When Wet</t>
  </si>
  <si>
    <t>5.1 - Oxidising Agent</t>
  </si>
  <si>
    <t>5.2 - Organic Peroxide</t>
  </si>
  <si>
    <t>6.1 - Toxic</t>
  </si>
  <si>
    <t>8 - Corrosive</t>
  </si>
  <si>
    <t>9 - Miscellaneous</t>
  </si>
  <si>
    <t>Total Mixed Classes of Dangerous Goods</t>
  </si>
  <si>
    <t>Chemical Register Instructions</t>
  </si>
  <si>
    <r>
      <t xml:space="preserve">The Workplace Manager and/or Management OHS Nominee are to ensure that all </t>
    </r>
    <r>
      <rPr>
        <b/>
        <u/>
        <sz val="14"/>
        <color rgb="FF004EA8"/>
        <rFont val="Arial"/>
        <family val="2"/>
      </rPr>
      <t>dangerous goods</t>
    </r>
    <r>
      <rPr>
        <sz val="14"/>
        <rFont val="Arial"/>
        <family val="2"/>
      </rPr>
      <t xml:space="preserve"> and </t>
    </r>
    <r>
      <rPr>
        <b/>
        <u/>
        <sz val="14"/>
        <color rgb="FF004EA8"/>
        <rFont val="Arial"/>
        <family val="2"/>
      </rPr>
      <t>hazardous substances</t>
    </r>
    <r>
      <rPr>
        <sz val="14"/>
        <rFont val="Arial"/>
        <family val="2"/>
      </rPr>
      <t xml:space="preserve"> stored or handled in the workplace are entered into a Chemical Register and Material Safety Data Sheets are obtained.</t>
    </r>
  </si>
  <si>
    <t xml:space="preserve">The Chemical Register is to be kept up-to-date and reviewed when new chemicals are introduced into the workplace.  The Workplace Manager and/or Management OHS Nominee must maintain a hard copy collection of current MSDS (issued within 5 years) from the manufacturer or supplier of all dangerous goods and hazardous substances stored and used in the workplace. </t>
  </si>
  <si>
    <t>As a minimum, a hard copy of the register along with the appropriate MSDS are to be kept in a central location known to employees.</t>
  </si>
  <si>
    <t>Where a MSDS has not been provided by the supplier of the product, one may be obtained from the supplier or alternatively from Chemwatch (a link to Chemwatch can be found at the bottom of the home page of the Department's Health, Safety and WorkSafe website).</t>
  </si>
  <si>
    <t>Entering Chemical Details</t>
  </si>
  <si>
    <t>Enter the product name and the vendor/manufacturer. It may also be useful to include specific details of the product e.g. 'Ajax Spray and Wipe Citrus Fresh' instead of 'Spray and Wipe', this will help you locate the MSDS.</t>
  </si>
  <si>
    <t>Entering MSDS Details</t>
  </si>
  <si>
    <t>You need to review a MSDS for each chemical that is being stored and/or used in the workplace or is being purchased for the first time. This will aid you in determining whether the chemical is a hazardous substance and/or dangerous good and what control measures may be appropriate in order to manage the storage, use and disposal risks of the chemical.</t>
  </si>
  <si>
    <t>Entering Quantity and Location</t>
  </si>
  <si>
    <t>Risk Assessment and Additional Information</t>
  </si>
  <si>
    <t xml:space="preserve">Dangerous goods and/or hazardous substances are to be assessed to determine the level of risk associated with the storing and usage of these chemicals on site. </t>
  </si>
  <si>
    <t>Risk Matrix</t>
  </si>
  <si>
    <t>Key</t>
  </si>
  <si>
    <t>Total Quantities</t>
  </si>
  <si>
    <r>
      <t xml:space="preserve">Based on quantities of dangerous goods entered in the Chemical Register a total quantity summary will automatically highlight whether you need specific legislated controls in the workplace. Should this table indicate that you require placarding, a manifest or fire protection measures, you can contact the </t>
    </r>
    <r>
      <rPr>
        <b/>
        <sz val="12"/>
        <rFont val="Arial"/>
        <family val="2"/>
      </rPr>
      <t>WorkSafe Advisory Service</t>
    </r>
    <r>
      <rPr>
        <sz val="12"/>
        <rFont val="Arial"/>
        <family val="2"/>
      </rPr>
      <t xml:space="preserve"> on </t>
    </r>
    <r>
      <rPr>
        <b/>
        <sz val="12"/>
        <rFont val="Arial"/>
        <family val="2"/>
      </rPr>
      <t>1800 136 089</t>
    </r>
    <r>
      <rPr>
        <sz val="12"/>
        <rFont val="Arial"/>
        <family val="2"/>
      </rPr>
      <t xml:space="preserve"> for further information.</t>
    </r>
  </si>
  <si>
    <t xml:space="preserve">Changing View and Setting the Print Area </t>
  </si>
  <si>
    <t>Using the Auto filter</t>
  </si>
  <si>
    <t>Protected Areas of the Register</t>
  </si>
  <si>
    <r>
      <rPr>
        <b/>
        <sz val="12"/>
        <color rgb="FF004EA8"/>
        <rFont val="Arial"/>
        <family val="2"/>
      </rPr>
      <t xml:space="preserve">             </t>
    </r>
    <r>
      <rPr>
        <b/>
        <u/>
        <sz val="12"/>
        <color rgb="FF004EA8"/>
        <rFont val="Arial"/>
        <family val="2"/>
      </rPr>
      <t>Example Chemical Register</t>
    </r>
  </si>
  <si>
    <t>The following is an example Chemical Register showing multiple chemical types. It demostrates scenarios that you may encounter when developing a Chemical Register for your workplace.</t>
  </si>
  <si>
    <t>Placarding Quantity</t>
  </si>
  <si>
    <t>Manifest Quantity</t>
  </si>
  <si>
    <t>Fire Protection Quantity</t>
  </si>
  <si>
    <t>DG Class</t>
  </si>
  <si>
    <t>Packaging Group Range Names</t>
  </si>
  <si>
    <t>Packaging Group Lists Defined</t>
  </si>
  <si>
    <t>Workplace Type</t>
  </si>
  <si>
    <t>Workplace Type Range Names</t>
  </si>
  <si>
    <t>Primary</t>
  </si>
  <si>
    <t>Secondary</t>
  </si>
  <si>
    <t>Office</t>
  </si>
  <si>
    <t>Camp</t>
  </si>
  <si>
    <t>N/A</t>
  </si>
  <si>
    <t>Not_applicable</t>
  </si>
  <si>
    <t>List_3</t>
  </si>
  <si>
    <t>List_2</t>
  </si>
  <si>
    <t>Primary School</t>
  </si>
  <si>
    <t>Administration</t>
  </si>
  <si>
    <t>Descriptor</t>
  </si>
  <si>
    <t>Level</t>
  </si>
  <si>
    <t>Definition</t>
  </si>
  <si>
    <t>Secondary School</t>
  </si>
  <si>
    <t>Staff Room</t>
  </si>
  <si>
    <t>Kitchen</t>
  </si>
  <si>
    <t>Rare</t>
  </si>
  <si>
    <t>Level 1</t>
  </si>
  <si>
    <t>May occur, sometime (“once in a life time / once in a hundred years”)</t>
  </si>
  <si>
    <t>Insignificant</t>
  </si>
  <si>
    <t>Minor</t>
  </si>
  <si>
    <t>Moderate</t>
  </si>
  <si>
    <t>Major</t>
  </si>
  <si>
    <t>Severe</t>
  </si>
  <si>
    <t>P-8 College</t>
  </si>
  <si>
    <t>Cleaners</t>
  </si>
  <si>
    <t>Dormitories</t>
  </si>
  <si>
    <t>Unlikely</t>
  </si>
  <si>
    <t>Level 2</t>
  </si>
  <si>
    <t>May occur somewhere within DEECD over an extended period of time</t>
  </si>
  <si>
    <t>Almost Certain</t>
  </si>
  <si>
    <t>MEDIUM</t>
  </si>
  <si>
    <t>HIGH</t>
  </si>
  <si>
    <t>EXTREME</t>
  </si>
  <si>
    <t>P-12 College</t>
  </si>
  <si>
    <t>Classrooms</t>
  </si>
  <si>
    <t>Maintenance</t>
  </si>
  <si>
    <t>Possible</t>
  </si>
  <si>
    <t>Level 3</t>
  </si>
  <si>
    <t>May occur several times across DEECD or a region over a period of time</t>
  </si>
  <si>
    <t>Likely</t>
  </si>
  <si>
    <t>Specialist School</t>
  </si>
  <si>
    <t>General/All Areas</t>
  </si>
  <si>
    <t>Level 4</t>
  </si>
  <si>
    <t>May be anticipated multiple times over a period of time
May occur once every few repetitions of the activity or event</t>
  </si>
  <si>
    <t>LOW</t>
  </si>
  <si>
    <t>Regional/Central Office</t>
  </si>
  <si>
    <t>Other</t>
  </si>
  <si>
    <t>Pool</t>
  </si>
  <si>
    <t>Level 5</t>
  </si>
  <si>
    <t>Prone to occur regularly 
Is anticipated for each repetition of the activity</t>
  </si>
  <si>
    <t>Outdoor Education/Camp</t>
  </si>
  <si>
    <t>Art Room</t>
  </si>
  <si>
    <t>Science</t>
  </si>
  <si>
    <t>Automotive</t>
  </si>
  <si>
    <t>Woodwork</t>
  </si>
  <si>
    <t>No Injury</t>
  </si>
  <si>
    <t>Extreme</t>
  </si>
  <si>
    <t>SWP is required</t>
  </si>
  <si>
    <t>Metalwork</t>
  </si>
  <si>
    <t>Injury/ill health requiring first aid</t>
  </si>
  <si>
    <t>High</t>
  </si>
  <si>
    <t>Home Economics</t>
  </si>
  <si>
    <t>Injury/ill health requiring medical attention</t>
  </si>
  <si>
    <t>Medium</t>
  </si>
  <si>
    <t xml:space="preserve">SWP may be required </t>
  </si>
  <si>
    <t>Injury/ill health requiring hospital admission</t>
  </si>
  <si>
    <t>Low</t>
  </si>
  <si>
    <t>SWP is not required</t>
  </si>
  <si>
    <t>Fatality</t>
  </si>
  <si>
    <t>9 - Miscellaneous Dangerous Goods</t>
  </si>
  <si>
    <t>Item 4 Mixed Classes of Dangerous Goods</t>
  </si>
  <si>
    <t>Yes</t>
  </si>
  <si>
    <t>Packing group (Item 14 of SDS)</t>
  </si>
  <si>
    <t>GHS Group / Signal Word</t>
  </si>
  <si>
    <t>HAZCHEM Code (Item 14 of SDS)</t>
  </si>
  <si>
    <t>U.N. Number (Item 14 of SDS)</t>
  </si>
  <si>
    <t>SDS Issue Date
(DD/MM/YYYY)</t>
  </si>
  <si>
    <t>Hazardous Substance / Dangerous Goods Class</t>
  </si>
  <si>
    <t>HydroChem</t>
  </si>
  <si>
    <t>Agar</t>
  </si>
  <si>
    <t>Antibacterial Hand Wash</t>
  </si>
  <si>
    <t>Hand Sanitiser Liquid</t>
  </si>
  <si>
    <t>Unknown</t>
  </si>
  <si>
    <t>2X</t>
  </si>
  <si>
    <t>Danger</t>
  </si>
  <si>
    <t>No</t>
  </si>
  <si>
    <t>Unlilkey</t>
  </si>
  <si>
    <t>Warning</t>
  </si>
  <si>
    <t>B1 Loading Dock Cleaners Store</t>
  </si>
  <si>
    <t>Central Cleaning Supplies</t>
  </si>
  <si>
    <t>2YE</t>
  </si>
  <si>
    <t>WSU Bankstown City Campus - Chemical Register</t>
  </si>
  <si>
    <t>Diesel fuel</t>
  </si>
  <si>
    <t>Level 18 Cooling Tower dosing area</t>
  </si>
  <si>
    <t>Bellevue</t>
  </si>
  <si>
    <t>Sanitiz</t>
  </si>
  <si>
    <t>Sequal</t>
  </si>
  <si>
    <t>Tango</t>
  </si>
  <si>
    <t>Corrosive</t>
  </si>
  <si>
    <t>Quantity (litres)</t>
  </si>
  <si>
    <t>B2 diesel tank room (2 x 6000lt tanks)</t>
  </si>
  <si>
    <t>Monsta Tac</t>
  </si>
  <si>
    <t>Intafloors</t>
  </si>
  <si>
    <t xml:space="preserve">B2 Store Room </t>
  </si>
  <si>
    <t>Forbo</t>
  </si>
  <si>
    <t>F41</t>
  </si>
  <si>
    <t>F 420 e</t>
  </si>
  <si>
    <t>Winterhalter</t>
  </si>
  <si>
    <t>Spitfire Lavender</t>
  </si>
  <si>
    <t>Research Products</t>
  </si>
  <si>
    <t>B 200 s</t>
  </si>
  <si>
    <t>Multizyme LS</t>
  </si>
  <si>
    <t>Jasol</t>
  </si>
  <si>
    <t>Venue</t>
  </si>
  <si>
    <t>Flammable Liquid</t>
  </si>
  <si>
    <t>Green Detergent</t>
  </si>
  <si>
    <t xml:space="preserve">Ensure SDS located on site is current </t>
  </si>
  <si>
    <t>Hydro 375</t>
  </si>
  <si>
    <t>SAS</t>
  </si>
  <si>
    <t>Solenis</t>
  </si>
  <si>
    <t>Biospere 250</t>
  </si>
  <si>
    <t>Paint</t>
  </si>
  <si>
    <t>Dulux</t>
  </si>
  <si>
    <t xml:space="preserve">Level 17 Plant Room Storage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</si>
</sst>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35" x14ac:knownFonts="1">
    <font>
      <sz val="10"/>
      <name val="Arial"/>
    </font>
    <font>
      <b/>
      <sz val="10"/>
      <color indexed="9"/>
      <name val="Arial"/>
      <family val="2"/>
    </font>
    <font>
      <sz val="10"/>
      <name val="Arial"/>
      <family val="2"/>
    </font>
    <font>
      <b/>
      <sz val="10"/>
      <name val="Arial"/>
      <family val="2"/>
    </font>
    <font>
      <sz val="8"/>
      <name val="Arial"/>
      <family val="2"/>
    </font>
    <font>
      <b/>
      <sz val="8"/>
      <color indexed="9"/>
      <name val="Arial"/>
      <family val="2"/>
    </font>
    <font>
      <sz val="11"/>
      <name val="Arial"/>
      <family val="2"/>
    </font>
    <font>
      <b/>
      <u/>
      <sz val="12"/>
      <name val="Arial"/>
      <family val="2"/>
    </font>
    <font>
      <sz val="12"/>
      <name val="Arial"/>
      <family val="2"/>
    </font>
    <font>
      <sz val="14"/>
      <name val="Arial"/>
      <family val="2"/>
    </font>
    <font>
      <b/>
      <sz val="16"/>
      <name val="Arial"/>
      <family val="2"/>
    </font>
    <font>
      <b/>
      <u/>
      <sz val="18"/>
      <name val="Arial"/>
      <family val="2"/>
    </font>
    <font>
      <b/>
      <u/>
      <sz val="26"/>
      <name val="Arial"/>
      <family val="2"/>
    </font>
    <font>
      <b/>
      <sz val="12"/>
      <name val="Arial"/>
      <family val="2"/>
    </font>
    <font>
      <b/>
      <sz val="10"/>
      <color indexed="8"/>
      <name val="Verdana"/>
      <family val="2"/>
    </font>
    <font>
      <sz val="10"/>
      <color indexed="8"/>
      <name val="Verdana"/>
      <family val="2"/>
    </font>
    <font>
      <b/>
      <sz val="11"/>
      <color indexed="8"/>
      <name val="Verdana"/>
      <family val="2"/>
    </font>
    <font>
      <b/>
      <sz val="10"/>
      <color indexed="9"/>
      <name val="Verdana"/>
      <family val="2"/>
    </font>
    <font>
      <b/>
      <sz val="10"/>
      <name val="Verdana"/>
      <family val="2"/>
    </font>
    <font>
      <b/>
      <sz val="12"/>
      <color indexed="8"/>
      <name val="Verdana"/>
      <family val="2"/>
    </font>
    <font>
      <b/>
      <sz val="11"/>
      <name val="Arial"/>
      <family val="2"/>
    </font>
    <font>
      <b/>
      <sz val="14"/>
      <name val="Arial"/>
      <family val="2"/>
    </font>
    <font>
      <b/>
      <sz val="22"/>
      <color rgb="FF004EA8"/>
      <name val="Arial"/>
      <family val="2"/>
    </font>
    <font>
      <b/>
      <sz val="10"/>
      <color theme="0"/>
      <name val="Arial"/>
      <family val="2"/>
    </font>
    <font>
      <b/>
      <sz val="11"/>
      <color theme="0"/>
      <name val="Arial"/>
      <family val="2"/>
    </font>
    <font>
      <b/>
      <sz val="22"/>
      <color theme="0"/>
      <name val="Arial"/>
      <family val="2"/>
    </font>
    <font>
      <b/>
      <u/>
      <sz val="14"/>
      <color rgb="FF004EA8"/>
      <name val="Arial"/>
      <family val="2"/>
    </font>
    <font>
      <b/>
      <sz val="26"/>
      <color rgb="FF004EA8"/>
      <name val="Arial"/>
      <family val="2"/>
    </font>
    <font>
      <b/>
      <sz val="26"/>
      <name val="Arial"/>
      <family val="2"/>
    </font>
    <font>
      <b/>
      <u/>
      <sz val="12"/>
      <color rgb="FF004EA8"/>
      <name val="Arial"/>
      <family val="2"/>
    </font>
    <font>
      <b/>
      <sz val="12"/>
      <color rgb="FF004EA8"/>
      <name val="Arial"/>
      <family val="2"/>
    </font>
    <font>
      <sz val="11"/>
      <color rgb="FF9C0006"/>
      <name val="Calibri"/>
      <family val="2"/>
      <scheme val="minor"/>
    </font>
    <font>
      <sz val="11"/>
      <color rgb="FF006100"/>
      <name val="Calibri"/>
      <family val="2"/>
      <scheme val="minor"/>
    </font>
    <font>
      <sz val="10"/>
      <color theme="1"/>
      <name val="Arial"/>
      <family val="2"/>
    </font>
    <font>
      <sz val="11"/>
      <name val="Calibri"/>
      <family val="2"/>
      <scheme val="minor"/>
    </font>
  </fonts>
  <fills count="18">
    <fill>
      <patternFill patternType="none"/>
    </fill>
    <fill>
      <patternFill patternType="gray125"/>
    </fill>
    <fill>
      <patternFill patternType="solid">
        <fgColor indexed="56"/>
        <bgColor indexed="64"/>
      </patternFill>
    </fill>
    <fill>
      <patternFill patternType="solid">
        <fgColor indexed="2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0000"/>
        <bgColor indexed="64"/>
      </patternFill>
    </fill>
    <fill>
      <patternFill patternType="solid">
        <fgColor theme="0"/>
        <bgColor indexed="64"/>
      </patternFill>
    </fill>
    <fill>
      <patternFill patternType="solid">
        <fgColor indexed="13"/>
        <bgColor indexed="64"/>
      </patternFill>
    </fill>
    <fill>
      <patternFill patternType="solid">
        <fgColor indexed="10"/>
        <bgColor indexed="64"/>
      </patternFill>
    </fill>
    <fill>
      <patternFill patternType="solid">
        <fgColor indexed="8"/>
        <bgColor indexed="64"/>
      </patternFill>
    </fill>
    <fill>
      <patternFill patternType="solid">
        <fgColor theme="9" tint="-0.249977111117893"/>
        <bgColor indexed="64"/>
      </patternFill>
    </fill>
    <fill>
      <patternFill patternType="solid">
        <fgColor rgb="FF0070C0"/>
        <bgColor indexed="64"/>
      </patternFill>
    </fill>
    <fill>
      <patternFill patternType="solid">
        <fgColor rgb="FFFFFF00"/>
        <bgColor indexed="64"/>
      </patternFill>
    </fill>
    <fill>
      <patternFill patternType="solid">
        <fgColor rgb="FF004EA8"/>
        <bgColor indexed="64"/>
      </patternFill>
    </fill>
    <fill>
      <patternFill patternType="solid">
        <fgColor theme="0" tint="-4.9989318521683403E-2"/>
        <bgColor indexed="64"/>
      </patternFill>
    </fill>
    <fill>
      <patternFill patternType="solid">
        <fgColor rgb="FFFFC7CE"/>
      </patternFill>
    </fill>
    <fill>
      <patternFill patternType="solid">
        <fgColor rgb="FFC6EFCE"/>
      </patternFill>
    </fill>
  </fills>
  <borders count="55">
    <border>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thick">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31" fillId="16" borderId="0" applyNumberFormat="0" applyBorder="0" applyAlignment="0" applyProtection="0"/>
    <xf numFmtId="0" fontId="32" fillId="17" borderId="0" applyNumberFormat="0" applyBorder="0" applyAlignment="0" applyProtection="0"/>
  </cellStyleXfs>
  <cellXfs count="245">
    <xf numFmtId="0" fontId="0" fillId="0" borderId="0" xfId="0"/>
    <xf numFmtId="0" fontId="5" fillId="2" borderId="6" xfId="1"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2" fillId="0" borderId="0" xfId="0" applyFont="1"/>
    <xf numFmtId="0" fontId="2" fillId="0" borderId="0" xfId="1"/>
    <xf numFmtId="0" fontId="3" fillId="0" borderId="2" xfId="0" applyFont="1" applyBorder="1"/>
    <xf numFmtId="0" fontId="0" fillId="0" borderId="2" xfId="0" applyBorder="1"/>
    <xf numFmtId="0" fontId="2" fillId="0" borderId="0" xfId="0" applyFont="1" applyAlignment="1">
      <alignment horizontal="left"/>
    </xf>
    <xf numFmtId="0" fontId="3" fillId="0" borderId="2" xfId="0" applyFont="1" applyBorder="1" applyAlignment="1">
      <alignment horizontal="left" vertical="top"/>
    </xf>
    <xf numFmtId="0" fontId="3" fillId="0" borderId="0" xfId="0" applyFont="1"/>
    <xf numFmtId="0" fontId="0" fillId="0" borderId="0" xfId="0" applyAlignment="1">
      <alignment wrapText="1"/>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4" borderId="2" xfId="0" applyFont="1" applyFill="1" applyBorder="1" applyAlignment="1">
      <alignment horizontal="center" vertical="center" wrapText="1"/>
    </xf>
    <xf numFmtId="0" fontId="2" fillId="0" borderId="2" xfId="0" quotePrefix="1" applyFont="1" applyBorder="1" applyAlignment="1" applyProtection="1">
      <alignment horizontal="center" vertical="center" wrapText="1"/>
      <protection locked="0"/>
    </xf>
    <xf numFmtId="0" fontId="2" fillId="0" borderId="2" xfId="0" applyFont="1" applyBorder="1" applyAlignment="1">
      <alignment horizontal="left"/>
    </xf>
    <xf numFmtId="0" fontId="3" fillId="0" borderId="2" xfId="0" applyFont="1" applyBorder="1" applyAlignment="1">
      <alignment horizontal="left"/>
    </xf>
    <xf numFmtId="0" fontId="0" fillId="0" borderId="0" xfId="0" applyAlignment="1">
      <alignment vertical="center"/>
    </xf>
    <xf numFmtId="0" fontId="2" fillId="0" borderId="4" xfId="0" applyFont="1" applyBorder="1" applyAlignment="1" applyProtection="1">
      <alignment vertical="center" wrapText="1"/>
      <protection locked="0"/>
    </xf>
    <xf numFmtId="0" fontId="2" fillId="0" borderId="14" xfId="0" applyFont="1" applyBorder="1" applyAlignment="1" applyProtection="1">
      <alignment horizontal="left" vertical="center" wrapText="1"/>
      <protection locked="0"/>
    </xf>
    <xf numFmtId="0" fontId="2" fillId="0" borderId="2" xfId="0" applyFont="1" applyBorder="1"/>
    <xf numFmtId="0" fontId="7" fillId="5" borderId="0" xfId="0" applyFont="1" applyFill="1" applyAlignment="1">
      <alignment vertical="center" wrapText="1"/>
    </xf>
    <xf numFmtId="0" fontId="8" fillId="5" borderId="0" xfId="0" applyFont="1" applyFill="1" applyAlignment="1">
      <alignment vertical="center" wrapText="1"/>
    </xf>
    <xf numFmtId="0" fontId="2" fillId="4" borderId="8" xfId="0" applyFont="1" applyFill="1" applyBorder="1" applyAlignment="1">
      <alignment horizontal="center" vertical="center" wrapText="1"/>
    </xf>
    <xf numFmtId="0" fontId="0" fillId="0" borderId="0" xfId="0" applyAlignment="1">
      <alignment horizontal="center"/>
    </xf>
    <xf numFmtId="0" fontId="0" fillId="4" borderId="0" xfId="0" applyFill="1"/>
    <xf numFmtId="0" fontId="0" fillId="5" borderId="0" xfId="0" applyFill="1"/>
    <xf numFmtId="0" fontId="9" fillId="5" borderId="0" xfId="0" applyFont="1" applyFill="1" applyAlignment="1">
      <alignment vertical="top" wrapText="1"/>
    </xf>
    <xf numFmtId="0" fontId="9" fillId="5" borderId="0" xfId="0" applyFont="1" applyFill="1"/>
    <xf numFmtId="0" fontId="10" fillId="0" borderId="0" xfId="0" applyFont="1" applyAlignment="1">
      <alignment horizontal="left" vertical="center"/>
    </xf>
    <xf numFmtId="0" fontId="6" fillId="5" borderId="0" xfId="0" applyFont="1" applyFill="1" applyAlignment="1">
      <alignment horizontal="left" vertical="center" wrapText="1"/>
    </xf>
    <xf numFmtId="0" fontId="11" fillId="0" borderId="0" xfId="0" applyFont="1" applyAlignment="1">
      <alignment vertical="center"/>
    </xf>
    <xf numFmtId="0" fontId="8" fillId="5" borderId="0" xfId="0" applyFont="1" applyFill="1" applyAlignment="1">
      <alignment vertical="top" wrapText="1"/>
    </xf>
    <xf numFmtId="0" fontId="0" fillId="7" borderId="1" xfId="0" applyFill="1" applyBorder="1"/>
    <xf numFmtId="0" fontId="0" fillId="7" borderId="17" xfId="0" applyFill="1" applyBorder="1"/>
    <xf numFmtId="0" fontId="0" fillId="7" borderId="3" xfId="0" applyFill="1" applyBorder="1"/>
    <xf numFmtId="0" fontId="0" fillId="7" borderId="18" xfId="0" applyFill="1" applyBorder="1"/>
    <xf numFmtId="0" fontId="0" fillId="7" borderId="0" xfId="0" applyFill="1"/>
    <xf numFmtId="0" fontId="0" fillId="7" borderId="19" xfId="0" applyFill="1" applyBorder="1"/>
    <xf numFmtId="0" fontId="9" fillId="7" borderId="18" xfId="0" applyFont="1" applyFill="1" applyBorder="1" applyAlignment="1">
      <alignment vertical="top" wrapText="1"/>
    </xf>
    <xf numFmtId="0" fontId="9" fillId="7" borderId="0" xfId="0" applyFont="1" applyFill="1" applyAlignment="1">
      <alignment vertical="top" wrapText="1"/>
    </xf>
    <xf numFmtId="0" fontId="9" fillId="7" borderId="19" xfId="0" applyFont="1" applyFill="1" applyBorder="1" applyAlignment="1">
      <alignment vertical="top" wrapText="1"/>
    </xf>
    <xf numFmtId="0" fontId="2" fillId="0" borderId="29"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4" borderId="2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0" borderId="14" xfId="0"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2" fillId="4" borderId="15" xfId="0" applyFont="1" applyFill="1" applyBorder="1" applyAlignment="1">
      <alignment horizontal="center" vertical="center" wrapText="1"/>
    </xf>
    <xf numFmtId="0" fontId="14" fillId="0" borderId="4" xfId="0" applyFont="1" applyBorder="1" applyAlignment="1">
      <alignment horizontal="left" vertical="center" wrapText="1"/>
    </xf>
    <xf numFmtId="0" fontId="15" fillId="0" borderId="2" xfId="0" applyFont="1" applyBorder="1" applyAlignment="1">
      <alignment horizontal="center" vertical="center" wrapText="1"/>
    </xf>
    <xf numFmtId="0" fontId="14" fillId="0" borderId="14" xfId="0" applyFont="1" applyBorder="1" applyAlignment="1">
      <alignment horizontal="left" vertical="center" wrapText="1"/>
    </xf>
    <xf numFmtId="0" fontId="15" fillId="0" borderId="28" xfId="0" applyFont="1" applyBorder="1" applyAlignment="1">
      <alignment horizontal="center" vertical="center" wrapText="1"/>
    </xf>
    <xf numFmtId="0" fontId="17" fillId="10" borderId="7" xfId="0" applyFont="1" applyFill="1" applyBorder="1" applyAlignment="1">
      <alignment horizontal="left" vertical="top" wrapText="1"/>
    </xf>
    <xf numFmtId="0" fontId="1" fillId="10" borderId="26" xfId="0" applyFont="1" applyFill="1" applyBorder="1" applyAlignment="1">
      <alignment horizontal="center"/>
    </xf>
    <xf numFmtId="0" fontId="17" fillId="10" borderId="7" xfId="0" applyFont="1" applyFill="1" applyBorder="1" applyAlignment="1">
      <alignment horizontal="left" vertical="center" wrapText="1"/>
    </xf>
    <xf numFmtId="0" fontId="1" fillId="10" borderId="26" xfId="0" applyFont="1" applyFill="1" applyBorder="1" applyAlignment="1">
      <alignment horizontal="center" vertical="center"/>
    </xf>
    <xf numFmtId="0" fontId="18" fillId="0" borderId="4" xfId="0" applyFont="1" applyBorder="1" applyAlignment="1">
      <alignment horizontal="left" vertical="center" wrapText="1"/>
    </xf>
    <xf numFmtId="0" fontId="1" fillId="10" borderId="27" xfId="0" applyFont="1" applyFill="1" applyBorder="1" applyAlignment="1">
      <alignment horizontal="left" vertical="center"/>
    </xf>
    <xf numFmtId="0" fontId="15" fillId="0" borderId="5" xfId="0" applyFont="1" applyBorder="1" applyAlignment="1">
      <alignment vertical="center" wrapText="1"/>
    </xf>
    <xf numFmtId="0" fontId="15" fillId="0" borderId="15" xfId="0" applyFont="1" applyBorder="1" applyAlignment="1">
      <alignment vertical="center" wrapText="1"/>
    </xf>
    <xf numFmtId="0" fontId="1" fillId="10" borderId="27" xfId="0" applyFont="1" applyFill="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vertical="center" wrapText="1"/>
    </xf>
    <xf numFmtId="0" fontId="2" fillId="8" borderId="7" xfId="0" applyFont="1" applyFill="1" applyBorder="1" applyAlignment="1">
      <alignment horizontal="center" vertical="center" wrapText="1"/>
    </xf>
    <xf numFmtId="0" fontId="2" fillId="11" borderId="26" xfId="0" applyFont="1" applyFill="1" applyBorder="1" applyAlignment="1">
      <alignment horizontal="center" vertical="center" wrapText="1"/>
    </xf>
    <xf numFmtId="0" fontId="2" fillId="9" borderId="26" xfId="0" applyFont="1" applyFill="1" applyBorder="1" applyAlignment="1">
      <alignment horizontal="center" vertical="center" wrapText="1"/>
    </xf>
    <xf numFmtId="0" fontId="2" fillId="9" borderId="27" xfId="0" applyFont="1" applyFill="1" applyBorder="1" applyAlignment="1">
      <alignment horizontal="center" vertical="center" wrapText="1"/>
    </xf>
    <xf numFmtId="0" fontId="3" fillId="0" borderId="38" xfId="0" applyFont="1" applyBorder="1" applyAlignment="1">
      <alignment vertical="center" wrapText="1"/>
    </xf>
    <xf numFmtId="0" fontId="2" fillId="8" borderId="4"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9" borderId="2"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3" fillId="0" borderId="39" xfId="0" applyFont="1" applyBorder="1" applyAlignment="1">
      <alignment vertical="center" wrapText="1"/>
    </xf>
    <xf numFmtId="0" fontId="2" fillId="12" borderId="14" xfId="0" applyFont="1" applyFill="1" applyBorder="1" applyAlignment="1">
      <alignment horizontal="center" vertical="center" wrapText="1"/>
    </xf>
    <xf numFmtId="0" fontId="2" fillId="12" borderId="28" xfId="0" applyFont="1" applyFill="1" applyBorder="1" applyAlignment="1">
      <alignment horizontal="center" vertical="center" wrapText="1"/>
    </xf>
    <xf numFmtId="0" fontId="2" fillId="8" borderId="28"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2" fillId="0" borderId="4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0" fillId="3" borderId="25" xfId="0" applyFont="1" applyFill="1" applyBorder="1" applyAlignment="1">
      <alignment vertical="center" wrapText="1"/>
    </xf>
    <xf numFmtId="0" fontId="2" fillId="4" borderId="28" xfId="0" applyFont="1" applyFill="1" applyBorder="1" applyAlignment="1">
      <alignment horizontal="center" vertical="center" wrapText="1"/>
    </xf>
    <xf numFmtId="0" fontId="3" fillId="6" borderId="7" xfId="0" applyFont="1" applyFill="1" applyBorder="1" applyAlignment="1">
      <alignment horizontal="center" vertical="top" wrapText="1"/>
    </xf>
    <xf numFmtId="0" fontId="3" fillId="11" borderId="4" xfId="0" applyFont="1" applyFill="1" applyBorder="1" applyAlignment="1">
      <alignment horizontal="center" vertical="top" wrapText="1"/>
    </xf>
    <xf numFmtId="0" fontId="3" fillId="13" borderId="4" xfId="0" applyFont="1" applyFill="1" applyBorder="1" applyAlignment="1">
      <alignment horizontal="center" vertical="top" wrapText="1"/>
    </xf>
    <xf numFmtId="0" fontId="3" fillId="12" borderId="14" xfId="0" applyFont="1" applyFill="1" applyBorder="1" applyAlignment="1">
      <alignment horizontal="center" vertical="top" wrapText="1"/>
    </xf>
    <xf numFmtId="0" fontId="3" fillId="0" borderId="41" xfId="0" applyFont="1" applyBorder="1" applyAlignment="1">
      <alignment vertical="top" wrapText="1"/>
    </xf>
    <xf numFmtId="0" fontId="3" fillId="0" borderId="42" xfId="0" applyFont="1" applyBorder="1" applyAlignment="1">
      <alignment vertical="top" wrapText="1"/>
    </xf>
    <xf numFmtId="0" fontId="3" fillId="0" borderId="43" xfId="0" applyFont="1" applyBorder="1" applyAlignment="1">
      <alignment vertical="top" wrapText="1"/>
    </xf>
    <xf numFmtId="0" fontId="3" fillId="0" borderId="32" xfId="0" applyFont="1" applyBorder="1" applyAlignment="1">
      <alignment vertical="top" wrapText="1"/>
    </xf>
    <xf numFmtId="0" fontId="3" fillId="0" borderId="30" xfId="0" applyFont="1" applyBorder="1" applyAlignment="1">
      <alignment vertical="top" wrapText="1"/>
    </xf>
    <xf numFmtId="0" fontId="2" fillId="0" borderId="24" xfId="0" applyFont="1" applyBorder="1" applyAlignment="1">
      <alignment vertical="top" wrapText="1"/>
    </xf>
    <xf numFmtId="0" fontId="2" fillId="0" borderId="32" xfId="0" applyFont="1" applyBorder="1" applyAlignment="1">
      <alignment vertical="top" wrapText="1"/>
    </xf>
    <xf numFmtId="0" fontId="2" fillId="0" borderId="30" xfId="0" applyFont="1" applyBorder="1" applyAlignment="1">
      <alignment vertical="top" wrapText="1"/>
    </xf>
    <xf numFmtId="0" fontId="2" fillId="0" borderId="44" xfId="0" applyFont="1" applyBorder="1" applyAlignment="1">
      <alignment vertical="top" wrapText="1"/>
    </xf>
    <xf numFmtId="0" fontId="2" fillId="0" borderId="45" xfId="0" applyFont="1" applyBorder="1" applyAlignment="1">
      <alignment vertical="top" wrapText="1"/>
    </xf>
    <xf numFmtId="0" fontId="2" fillId="0" borderId="46" xfId="0" applyFont="1" applyBorder="1" applyAlignment="1">
      <alignment vertical="top" wrapText="1"/>
    </xf>
    <xf numFmtId="0" fontId="13" fillId="5" borderId="0" xfId="0" applyFont="1" applyFill="1" applyAlignment="1">
      <alignment vertical="center"/>
    </xf>
    <xf numFmtId="0" fontId="2" fillId="0" borderId="24" xfId="0" applyFont="1"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2" fillId="0" borderId="47" xfId="0"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28" xfId="0" applyNumberFormat="1" applyFont="1" applyBorder="1" applyAlignment="1" applyProtection="1">
      <alignment horizontal="center" vertical="center" wrapText="1"/>
      <protection locked="0"/>
    </xf>
    <xf numFmtId="0" fontId="2" fillId="0" borderId="28" xfId="0" quotePrefix="1"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4" fillId="14" borderId="7" xfId="0" applyFont="1" applyFill="1" applyBorder="1" applyAlignment="1" applyProtection="1">
      <alignment horizontal="center" vertical="center" wrapText="1"/>
      <protection hidden="1"/>
    </xf>
    <xf numFmtId="0" fontId="3" fillId="7" borderId="2" xfId="0" applyFont="1" applyFill="1" applyBorder="1" applyAlignment="1" applyProtection="1">
      <alignment horizontal="center" vertical="center" wrapText="1"/>
      <protection hidden="1"/>
    </xf>
    <xf numFmtId="0" fontId="2" fillId="7" borderId="2" xfId="0" applyFont="1" applyFill="1" applyBorder="1" applyAlignment="1" applyProtection="1">
      <alignment horizontal="center" vertical="center" wrapText="1"/>
      <protection hidden="1"/>
    </xf>
    <xf numFmtId="0" fontId="20" fillId="15" borderId="2" xfId="0" applyFont="1" applyFill="1" applyBorder="1" applyAlignment="1" applyProtection="1">
      <alignment horizontal="left" vertical="top" wrapText="1"/>
      <protection hidden="1"/>
    </xf>
    <xf numFmtId="0" fontId="20" fillId="15" borderId="2" xfId="0" applyFont="1" applyFill="1" applyBorder="1" applyAlignment="1" applyProtection="1">
      <alignment horizontal="left" vertical="center" wrapText="1"/>
      <protection hidden="1"/>
    </xf>
    <xf numFmtId="0" fontId="22" fillId="0" borderId="0" xfId="0" applyFont="1" applyAlignment="1">
      <alignment vertical="center"/>
    </xf>
    <xf numFmtId="0" fontId="0" fillId="0" borderId="0" xfId="0" applyAlignment="1">
      <alignment horizontal="center" vertical="center"/>
    </xf>
    <xf numFmtId="0" fontId="5" fillId="2" borderId="0" xfId="0" applyFont="1" applyFill="1" applyAlignment="1" applyProtection="1">
      <alignment horizontal="center" vertical="center" wrapText="1"/>
      <protection locked="0"/>
    </xf>
    <xf numFmtId="0" fontId="4" fillId="0" borderId="2" xfId="0" applyFont="1" applyBorder="1"/>
    <xf numFmtId="0" fontId="4" fillId="0" borderId="0" xfId="0" applyFont="1"/>
    <xf numFmtId="0" fontId="2" fillId="0" borderId="7" xfId="0" applyFont="1" applyBorder="1" applyAlignment="1">
      <alignment horizontal="center" vertical="center" wrapText="1"/>
    </xf>
    <xf numFmtId="0" fontId="23" fillId="14" borderId="9" xfId="0" applyFont="1" applyFill="1" applyBorder="1" applyAlignment="1">
      <alignment horizontal="center" vertical="center" textRotation="90" wrapText="1"/>
    </xf>
    <xf numFmtId="0" fontId="2" fillId="0" borderId="48"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0" fontId="23" fillId="14" borderId="25" xfId="0" applyFont="1" applyFill="1" applyBorder="1" applyAlignment="1">
      <alignment horizontal="center" vertical="center" textRotation="90" wrapText="1"/>
    </xf>
    <xf numFmtId="0" fontId="23" fillId="14" borderId="1" xfId="0" applyFont="1" applyFill="1" applyBorder="1" applyAlignment="1">
      <alignment horizontal="center" vertical="center" textRotation="90" wrapText="1"/>
    </xf>
    <xf numFmtId="0" fontId="2" fillId="0" borderId="2" xfId="0" applyFont="1" applyBorder="1" applyAlignment="1" applyProtection="1">
      <alignment horizontal="left" vertical="center" wrapText="1"/>
      <protection locked="0"/>
    </xf>
    <xf numFmtId="0" fontId="2" fillId="0" borderId="49" xfId="0" applyFont="1" applyBorder="1" applyAlignment="1" applyProtection="1">
      <alignment vertical="center" wrapText="1"/>
      <protection locked="0"/>
    </xf>
    <xf numFmtId="0" fontId="2" fillId="0" borderId="50" xfId="0" applyFont="1" applyBorder="1" applyAlignment="1" applyProtection="1">
      <alignment horizontal="left" vertical="center" wrapText="1"/>
      <protection locked="0"/>
    </xf>
    <xf numFmtId="0" fontId="2" fillId="0" borderId="49" xfId="0" applyFont="1" applyBorder="1" applyAlignment="1">
      <alignment horizontal="center" vertical="center" wrapText="1"/>
    </xf>
    <xf numFmtId="0" fontId="2" fillId="0" borderId="2" xfId="0" applyFont="1" applyBorder="1" applyAlignment="1">
      <alignment horizontal="center" vertical="center" wrapText="1"/>
    </xf>
    <xf numFmtId="164" fontId="2" fillId="0" borderId="8" xfId="0" applyNumberFormat="1" applyFont="1" applyBorder="1" applyAlignment="1" applyProtection="1">
      <alignment horizontal="center" vertical="center" wrapText="1"/>
      <protection locked="0"/>
    </xf>
    <xf numFmtId="0" fontId="2" fillId="0" borderId="8" xfId="0" quotePrefix="1"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protection locked="0"/>
    </xf>
    <xf numFmtId="0" fontId="2" fillId="0" borderId="0" xfId="0" applyFont="1" applyAlignment="1">
      <alignment horizontal="center" vertical="center" wrapText="1"/>
    </xf>
    <xf numFmtId="164"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 fillId="0" borderId="28" xfId="0" applyFont="1" applyBorder="1" applyAlignment="1" applyProtection="1">
      <alignment horizontal="left" vertical="center" wrapText="1"/>
      <protection locked="0"/>
    </xf>
    <xf numFmtId="0" fontId="2" fillId="0" borderId="2" xfId="3" applyFont="1" applyFill="1" applyBorder="1" applyAlignment="1" applyProtection="1">
      <alignment horizontal="center" vertical="center" wrapText="1"/>
      <protection locked="0"/>
    </xf>
    <xf numFmtId="0" fontId="2" fillId="0" borderId="2" xfId="3" applyFont="1" applyFill="1" applyBorder="1" applyAlignment="1" applyProtection="1">
      <alignment vertical="center" wrapText="1"/>
      <protection locked="0"/>
    </xf>
    <xf numFmtId="164" fontId="2" fillId="0" borderId="2" xfId="2" applyNumberFormat="1" applyFont="1" applyFill="1" applyBorder="1" applyAlignment="1" applyProtection="1">
      <alignment horizontal="center" vertical="center" wrapText="1"/>
      <protection locked="0"/>
    </xf>
    <xf numFmtId="0" fontId="2" fillId="0" borderId="2" xfId="3" applyFont="1" applyFill="1" applyBorder="1" applyAlignment="1" applyProtection="1">
      <alignment horizontal="left" vertical="center" wrapText="1"/>
      <protection locked="0"/>
    </xf>
    <xf numFmtId="164" fontId="2" fillId="6" borderId="2" xfId="0" applyNumberFormat="1" applyFont="1" applyFill="1" applyBorder="1" applyAlignment="1" applyProtection="1">
      <alignment horizontal="center" vertical="center" wrapText="1"/>
      <protection locked="0"/>
    </xf>
    <xf numFmtId="0" fontId="2" fillId="7" borderId="2" xfId="3" applyFont="1" applyFill="1" applyBorder="1" applyAlignment="1" applyProtection="1">
      <alignment vertical="center" wrapText="1"/>
      <protection locked="0"/>
    </xf>
    <xf numFmtId="0" fontId="2" fillId="7" borderId="2" xfId="3" applyFont="1" applyFill="1" applyBorder="1" applyAlignment="1" applyProtection="1">
      <alignment horizontal="center" vertical="center" wrapText="1"/>
      <protection locked="0"/>
    </xf>
    <xf numFmtId="0" fontId="2" fillId="7" borderId="2" xfId="0" applyFont="1" applyFill="1" applyBorder="1" applyAlignment="1" applyProtection="1">
      <alignment horizontal="left" vertical="center" wrapText="1"/>
      <protection locked="0"/>
    </xf>
    <xf numFmtId="0" fontId="2" fillId="7" borderId="2" xfId="0" applyFont="1" applyFill="1" applyBorder="1" applyAlignment="1" applyProtection="1">
      <alignment horizontal="center" vertical="center" wrapText="1"/>
      <protection locked="0"/>
    </xf>
    <xf numFmtId="0" fontId="2" fillId="7" borderId="2" xfId="0" quotePrefix="1" applyFont="1" applyFill="1" applyBorder="1" applyAlignment="1" applyProtection="1">
      <alignment horizontal="center" vertical="center" wrapText="1"/>
      <protection locked="0"/>
    </xf>
    <xf numFmtId="0" fontId="2" fillId="7" borderId="2" xfId="0" applyFont="1" applyFill="1" applyBorder="1" applyAlignment="1">
      <alignment horizontal="center" vertical="center" wrapText="1"/>
    </xf>
    <xf numFmtId="0" fontId="0" fillId="0" borderId="0" xfId="0" applyAlignment="1">
      <alignment horizontal="left" wrapText="1"/>
    </xf>
    <xf numFmtId="0" fontId="2" fillId="7" borderId="2" xfId="3" applyFont="1" applyFill="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34" fillId="0" borderId="2" xfId="0" applyFont="1" applyBorder="1" applyAlignment="1" applyProtection="1">
      <alignment horizontal="center" vertical="center" wrapText="1"/>
      <protection locked="0"/>
    </xf>
    <xf numFmtId="0" fontId="33" fillId="0" borderId="2" xfId="0" applyFont="1" applyBorder="1" applyAlignment="1">
      <alignment vertical="center" wrapText="1"/>
    </xf>
    <xf numFmtId="164" fontId="2" fillId="7" borderId="2" xfId="2" applyNumberFormat="1" applyFont="1" applyFill="1" applyBorder="1" applyAlignment="1" applyProtection="1">
      <alignment horizontal="center" vertical="center" wrapText="1"/>
      <protection locked="0"/>
    </xf>
    <xf numFmtId="164" fontId="2" fillId="7" borderId="2" xfId="0" applyNumberFormat="1" applyFont="1" applyFill="1" applyBorder="1" applyAlignment="1" applyProtection="1">
      <alignment horizontal="center" vertical="center" wrapText="1"/>
      <protection locked="0"/>
    </xf>
    <xf numFmtId="17" fontId="2" fillId="0" borderId="2" xfId="0" applyNumberFormat="1" applyFont="1" applyBorder="1" applyAlignment="1" applyProtection="1">
      <alignment horizontal="left" vertical="center" wrapText="1"/>
      <protection locked="0"/>
    </xf>
    <xf numFmtId="0" fontId="2" fillId="0" borderId="2" xfId="0" applyFont="1" applyBorder="1" applyAlignment="1">
      <alignment vertical="center"/>
    </xf>
    <xf numFmtId="0" fontId="2" fillId="0" borderId="24" xfId="0" applyFont="1" applyBorder="1" applyAlignment="1">
      <alignment horizontal="center" vertical="center" wrapText="1"/>
    </xf>
    <xf numFmtId="0" fontId="2" fillId="4" borderId="24" xfId="0" applyFont="1" applyFill="1" applyBorder="1" applyAlignment="1">
      <alignment horizontal="center" vertical="center" wrapText="1"/>
    </xf>
    <xf numFmtId="0" fontId="3" fillId="12" borderId="24" xfId="0" applyFont="1" applyFill="1" applyBorder="1" applyAlignment="1" applyProtection="1">
      <alignment horizontal="center" vertical="center" wrapText="1"/>
      <protection locked="0"/>
    </xf>
    <xf numFmtId="0" fontId="2" fillId="4" borderId="52"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xf>
    <xf numFmtId="0" fontId="23" fillId="14" borderId="16" xfId="0" applyFont="1" applyFill="1" applyBorder="1" applyAlignment="1">
      <alignment horizontal="center" vertical="center" textRotation="90" wrapText="1"/>
    </xf>
    <xf numFmtId="0" fontId="23" fillId="14" borderId="25" xfId="0" applyFont="1" applyFill="1" applyBorder="1" applyAlignment="1">
      <alignment horizontal="center" vertical="center" textRotation="90" wrapText="1"/>
    </xf>
    <xf numFmtId="0" fontId="23" fillId="14" borderId="11" xfId="0" applyFont="1" applyFill="1" applyBorder="1" applyAlignment="1">
      <alignment horizontal="center" vertical="center" textRotation="90" wrapText="1"/>
    </xf>
    <xf numFmtId="0" fontId="23" fillId="14" borderId="9" xfId="0" applyFont="1" applyFill="1" applyBorder="1" applyAlignment="1">
      <alignment horizontal="center" vertical="center" textRotation="90" wrapText="1"/>
    </xf>
    <xf numFmtId="0" fontId="23" fillId="14" borderId="1" xfId="0" applyFont="1" applyFill="1" applyBorder="1" applyAlignment="1">
      <alignment horizontal="center" vertical="center" textRotation="90" wrapText="1"/>
    </xf>
    <xf numFmtId="0" fontId="23" fillId="14" borderId="16" xfId="0" applyFont="1" applyFill="1" applyBorder="1" applyAlignment="1">
      <alignment horizontal="left" vertical="center" textRotation="90" wrapText="1"/>
    </xf>
    <xf numFmtId="0" fontId="23" fillId="14" borderId="25" xfId="0" applyFont="1" applyFill="1" applyBorder="1" applyAlignment="1">
      <alignment horizontal="left" vertical="center" textRotation="90" wrapText="1"/>
    </xf>
    <xf numFmtId="0" fontId="23" fillId="14" borderId="51" xfId="0" applyFont="1" applyFill="1" applyBorder="1" applyAlignment="1">
      <alignment horizontal="center" vertical="center" textRotation="90" wrapText="1"/>
    </xf>
    <xf numFmtId="0" fontId="23" fillId="14" borderId="9"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4" borderId="11" xfId="0" applyFont="1" applyFill="1" applyBorder="1" applyAlignment="1">
      <alignment horizontal="center" vertical="center" wrapText="1"/>
    </xf>
    <xf numFmtId="0" fontId="25" fillId="14" borderId="9" xfId="0" applyFont="1" applyFill="1" applyBorder="1" applyAlignment="1">
      <alignment horizontal="center" vertical="center" wrapText="1"/>
    </xf>
    <xf numFmtId="0" fontId="25" fillId="14" borderId="10"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0" fillId="15" borderId="12" xfId="0" applyFont="1" applyFill="1" applyBorder="1" applyAlignment="1" applyProtection="1">
      <alignment horizontal="left" vertical="top" wrapText="1"/>
      <protection hidden="1"/>
    </xf>
    <xf numFmtId="0" fontId="20" fillId="15" borderId="13" xfId="0" applyFont="1" applyFill="1" applyBorder="1" applyAlignment="1" applyProtection="1">
      <alignment horizontal="left" vertical="top" wrapText="1"/>
      <protection hidden="1"/>
    </xf>
    <xf numFmtId="0" fontId="20" fillId="15" borderId="8" xfId="0" applyFont="1" applyFill="1" applyBorder="1" applyAlignment="1" applyProtection="1">
      <alignment horizontal="left" vertical="top" wrapText="1"/>
      <protection hidden="1"/>
    </xf>
    <xf numFmtId="0" fontId="9" fillId="7" borderId="18" xfId="0" applyFont="1" applyFill="1" applyBorder="1" applyAlignment="1">
      <alignment horizontal="left" vertical="top" wrapText="1"/>
    </xf>
    <xf numFmtId="0" fontId="9" fillId="7" borderId="0" xfId="0" applyFont="1" applyFill="1" applyAlignment="1">
      <alignment horizontal="left" vertical="top" wrapText="1"/>
    </xf>
    <xf numFmtId="0" fontId="9" fillId="7" borderId="19" xfId="0" applyFont="1" applyFill="1" applyBorder="1" applyAlignment="1">
      <alignment horizontal="left" vertical="top" wrapText="1"/>
    </xf>
    <xf numFmtId="0" fontId="27" fillId="0" borderId="0" xfId="0" applyFont="1" applyAlignment="1">
      <alignment horizontal="center"/>
    </xf>
    <xf numFmtId="0" fontId="28" fillId="0" borderId="0" xfId="0" applyFont="1" applyAlignment="1">
      <alignment horizontal="center"/>
    </xf>
    <xf numFmtId="0" fontId="9" fillId="7" borderId="20" xfId="0" applyFont="1" applyFill="1" applyBorder="1" applyAlignment="1">
      <alignment horizontal="left" vertical="top" wrapText="1"/>
    </xf>
    <xf numFmtId="0" fontId="9" fillId="7" borderId="21" xfId="0" applyFont="1" applyFill="1" applyBorder="1" applyAlignment="1">
      <alignment horizontal="left" vertical="top" wrapText="1"/>
    </xf>
    <xf numFmtId="0" fontId="9" fillId="7" borderId="22" xfId="0" applyFont="1" applyFill="1" applyBorder="1" applyAlignment="1">
      <alignment horizontal="left" vertical="top" wrapText="1"/>
    </xf>
    <xf numFmtId="0" fontId="0" fillId="7" borderId="18" xfId="0" applyFill="1" applyBorder="1"/>
    <xf numFmtId="0" fontId="0" fillId="7" borderId="0" xfId="0" applyFill="1"/>
    <xf numFmtId="0" fontId="0" fillId="7" borderId="19" xfId="0" applyFill="1" applyBorder="1"/>
    <xf numFmtId="0" fontId="29" fillId="5" borderId="0" xfId="0" applyFont="1" applyFill="1" applyAlignment="1">
      <alignment horizontal="left" vertical="center" wrapText="1"/>
    </xf>
    <xf numFmtId="0" fontId="7" fillId="5" borderId="0" xfId="0" applyFont="1" applyFill="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8" fillId="5" borderId="0" xfId="0" applyFont="1" applyFill="1" applyAlignment="1">
      <alignment horizontal="left" vertical="top" wrapText="1"/>
    </xf>
    <xf numFmtId="0" fontId="29" fillId="5" borderId="0" xfId="0" applyFont="1" applyFill="1" applyAlignment="1">
      <alignment horizontal="left" vertical="center"/>
    </xf>
    <xf numFmtId="0" fontId="7" fillId="5" borderId="0" xfId="0" applyFont="1" applyFill="1" applyAlignment="1">
      <alignment horizontal="left" vertical="center"/>
    </xf>
    <xf numFmtId="0" fontId="27" fillId="0" borderId="0" xfId="0" applyFont="1" applyAlignment="1">
      <alignment horizontal="center" vertical="center"/>
    </xf>
    <xf numFmtId="0" fontId="30" fillId="5" borderId="0" xfId="0" applyFont="1" applyFill="1" applyAlignment="1">
      <alignment horizontal="left" vertical="center"/>
    </xf>
    <xf numFmtId="0" fontId="12" fillId="0" borderId="0" xfId="0" applyFont="1" applyAlignment="1">
      <alignment horizontal="center" vertical="center"/>
    </xf>
    <xf numFmtId="0" fontId="13" fillId="5" borderId="0" xfId="0" applyFont="1" applyFill="1" applyAlignment="1">
      <alignment horizontal="left" vertical="center"/>
    </xf>
    <xf numFmtId="0" fontId="27" fillId="0" borderId="0" xfId="0" applyFont="1" applyAlignment="1">
      <alignment horizontal="center" vertical="top"/>
    </xf>
    <xf numFmtId="0" fontId="6" fillId="7" borderId="1" xfId="0" applyFont="1" applyFill="1" applyBorder="1" applyAlignment="1">
      <alignment horizontal="left" vertical="top" wrapText="1"/>
    </xf>
    <xf numFmtId="0" fontId="6" fillId="7" borderId="17"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0" xfId="0" applyFont="1" applyFill="1" applyAlignment="1">
      <alignment horizontal="left" vertical="top" wrapText="1"/>
    </xf>
    <xf numFmtId="0" fontId="6" fillId="7" borderId="19" xfId="0" applyFont="1" applyFill="1" applyBorder="1" applyAlignment="1">
      <alignment horizontal="left" vertical="top" wrapText="1"/>
    </xf>
    <xf numFmtId="0" fontId="6" fillId="7" borderId="2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22" xfId="0" applyFont="1" applyFill="1" applyBorder="1" applyAlignment="1">
      <alignment horizontal="left" vertical="top" wrapText="1"/>
    </xf>
    <xf numFmtId="0" fontId="6" fillId="7" borderId="1" xfId="0" applyFont="1" applyFill="1" applyBorder="1" applyAlignment="1">
      <alignment horizontal="left" vertical="center" wrapText="1"/>
    </xf>
    <xf numFmtId="0" fontId="6" fillId="7" borderId="17"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18" xfId="0" applyFont="1" applyFill="1" applyBorder="1" applyAlignment="1">
      <alignment horizontal="left" vertical="center" wrapText="1"/>
    </xf>
    <xf numFmtId="0" fontId="6" fillId="7" borderId="0" xfId="0" applyFont="1" applyFill="1" applyAlignment="1">
      <alignment horizontal="left" vertical="center" wrapText="1"/>
    </xf>
    <xf numFmtId="0" fontId="6" fillId="7" borderId="19" xfId="0" applyFont="1" applyFill="1" applyBorder="1" applyAlignment="1">
      <alignment horizontal="left" vertical="center" wrapText="1"/>
    </xf>
    <xf numFmtId="0" fontId="6" fillId="7" borderId="20"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21" fillId="5" borderId="0" xfId="0" applyFont="1" applyFill="1" applyAlignment="1">
      <alignment horizontal="left" vertical="center"/>
    </xf>
    <xf numFmtId="0" fontId="19" fillId="0" borderId="21" xfId="0" applyFont="1" applyBorder="1" applyAlignment="1">
      <alignment horizontal="left" vertical="top" wrapText="1"/>
    </xf>
    <xf numFmtId="0" fontId="0" fillId="0" borderId="21" xfId="0" applyBorder="1"/>
    <xf numFmtId="0" fontId="13"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6" fillId="0" borderId="0" xfId="0" applyFont="1" applyAlignment="1">
      <alignment vertical="top" wrapText="1"/>
    </xf>
    <xf numFmtId="0" fontId="6" fillId="0" borderId="0" xfId="0" applyFont="1"/>
    <xf numFmtId="0" fontId="16" fillId="0" borderId="0" xfId="0" applyFont="1" applyAlignment="1">
      <alignment horizontal="left" vertical="center" wrapText="1"/>
    </xf>
    <xf numFmtId="0" fontId="6" fillId="0" borderId="0" xfId="0" applyFont="1" applyAlignment="1">
      <alignment vertical="center"/>
    </xf>
    <xf numFmtId="0" fontId="5" fillId="2" borderId="0" xfId="0" applyFont="1" applyFill="1" applyAlignment="1" applyProtection="1">
      <alignment horizontal="center" vertical="center" wrapText="1"/>
      <protection locked="0"/>
    </xf>
  </cellXfs>
  <cellStyles count="4">
    <cellStyle name="Bad" xfId="2" builtinId="27"/>
    <cellStyle name="Good" xfId="3" builtinId="26"/>
    <cellStyle name="Normal" xfId="0" builtinId="0"/>
    <cellStyle name="Normal 2" xfId="1" xr:uid="{00000000-0005-0000-0000-000001000000}"/>
  </cellStyles>
  <dxfs count="80">
    <dxf>
      <fill>
        <patternFill patternType="solid">
          <bgColor indexed="22"/>
        </patternFill>
      </fill>
    </dxf>
    <dxf>
      <fill>
        <patternFill>
          <bgColor indexed="10"/>
        </patternFill>
      </fill>
    </dxf>
    <dxf>
      <font>
        <b/>
        <i val="0"/>
      </font>
    </dxf>
    <dxf>
      <font>
        <b/>
        <i val="0"/>
        <color auto="1"/>
      </font>
      <fill>
        <patternFill>
          <fgColor auto="1"/>
          <bgColor rgb="FFFF0000"/>
        </patternFill>
      </fill>
    </dxf>
    <dxf>
      <font>
        <b/>
        <i val="0"/>
        <color auto="1"/>
      </font>
      <fill>
        <patternFill>
          <bgColor theme="9" tint="-0.24994659260841701"/>
        </patternFill>
      </fill>
    </dxf>
    <dxf>
      <font>
        <b/>
        <i val="0"/>
        <color auto="1"/>
      </font>
      <fill>
        <patternFill>
          <bgColor rgb="FFFFFF00"/>
        </patternFill>
      </fill>
    </dxf>
    <dxf>
      <font>
        <b/>
        <i val="0"/>
        <color auto="1"/>
      </font>
      <fill>
        <patternFill>
          <bgColor rgb="FF0070C0"/>
        </patternFill>
      </fill>
    </dxf>
    <dxf>
      <font>
        <b/>
        <i val="0"/>
        <color auto="1"/>
      </font>
      <fill>
        <patternFill>
          <fgColor auto="1"/>
          <bgColor rgb="FFFF0000"/>
        </patternFill>
      </fill>
    </dxf>
    <dxf>
      <font>
        <b/>
        <i val="0"/>
        <color auto="1"/>
      </font>
      <fill>
        <patternFill>
          <bgColor theme="9" tint="-0.24994659260841701"/>
        </patternFill>
      </fill>
    </dxf>
    <dxf>
      <font>
        <b/>
        <i val="0"/>
        <color auto="1"/>
      </font>
      <fill>
        <patternFill>
          <bgColor rgb="FFFFFF00"/>
        </patternFill>
      </fill>
    </dxf>
    <dxf>
      <font>
        <b/>
        <i val="0"/>
        <color auto="1"/>
      </font>
      <fill>
        <patternFill>
          <bgColor rgb="FF0070C0"/>
        </patternFill>
      </fill>
    </dxf>
    <dxf>
      <font>
        <b/>
        <i val="0"/>
        <color auto="1"/>
      </font>
      <fill>
        <patternFill>
          <fgColor auto="1"/>
          <bgColor rgb="FFFF0000"/>
        </patternFill>
      </fill>
    </dxf>
    <dxf>
      <font>
        <b/>
        <i val="0"/>
        <color auto="1"/>
      </font>
      <fill>
        <patternFill>
          <bgColor theme="9" tint="-0.24994659260841701"/>
        </patternFill>
      </fill>
    </dxf>
    <dxf>
      <font>
        <b/>
        <i val="0"/>
        <color auto="1"/>
      </font>
      <fill>
        <patternFill>
          <bgColor rgb="FF0070C0"/>
        </patternFill>
      </fill>
    </dxf>
    <dxf>
      <font>
        <b/>
        <i val="0"/>
        <color auto="1"/>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gray125"/>
      </fill>
    </dxf>
    <dxf>
      <fill>
        <patternFill>
          <bgColor rgb="FFFF0000"/>
        </patternFill>
      </fill>
    </dxf>
    <dxf>
      <fill>
        <patternFill>
          <bgColor rgb="FFFF0000"/>
        </patternFill>
      </fill>
    </dxf>
    <dxf>
      <fill>
        <patternFill patternType="gray125"/>
      </fill>
    </dxf>
    <dxf>
      <fill>
        <patternFill patternType="gray125"/>
      </fill>
    </dxf>
    <dxf>
      <fill>
        <patternFill patternType="gray125"/>
      </fill>
    </dxf>
    <dxf>
      <fill>
        <patternFill patternType="gray125"/>
      </fill>
    </dxf>
    <dxf>
      <fill>
        <patternFill patternType="gray125"/>
      </fill>
    </dxf>
    <dxf>
      <fill>
        <patternFill>
          <bgColor rgb="FFFF0000"/>
        </patternFill>
      </fill>
    </dxf>
    <dxf>
      <fill>
        <patternFill patternType="gray125"/>
      </fill>
    </dxf>
    <dxf>
      <fill>
        <patternFill>
          <bgColor rgb="FFFF0000"/>
        </patternFill>
      </fill>
    </dxf>
    <dxf>
      <fill>
        <patternFill>
          <bgColor rgb="FFFF0000"/>
        </patternFill>
      </fill>
    </dxf>
    <dxf>
      <fill>
        <patternFill>
          <bgColor rgb="FFFF0000"/>
        </patternFill>
      </fill>
    </dxf>
    <dxf>
      <fill>
        <patternFill>
          <bgColor indexed="22"/>
        </patternFill>
      </fill>
    </dxf>
    <dxf>
      <fill>
        <patternFill>
          <bgColor indexed="13"/>
        </patternFill>
      </fill>
    </dxf>
    <dxf>
      <fill>
        <patternFill>
          <bgColor indexed="13"/>
        </patternFill>
      </fill>
    </dxf>
    <dxf>
      <fill>
        <patternFill>
          <bgColor indexed="22"/>
        </patternFill>
      </fill>
    </dxf>
    <dxf>
      <fill>
        <patternFill>
          <bgColor indexed="22"/>
        </patternFill>
      </fill>
    </dxf>
    <dxf>
      <fill>
        <patternFill>
          <bgColor indexed="13"/>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52"/>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52"/>
        </patternFill>
      </fill>
    </dxf>
    <dxf>
      <fill>
        <patternFill>
          <bgColor indexed="52"/>
        </patternFill>
      </fill>
    </dxf>
    <dxf>
      <fill>
        <patternFill>
          <bgColor indexed="11"/>
        </patternFill>
      </fill>
    </dxf>
    <dxf>
      <fill>
        <patternFill>
          <bgColor indexed="10"/>
        </patternFill>
      </fill>
    </dxf>
    <dxf>
      <fill>
        <patternFill>
          <bgColor indexed="11"/>
        </patternFill>
      </fill>
    </dxf>
    <dxf>
      <fill>
        <patternFill>
          <bgColor indexed="52"/>
        </patternFill>
      </fill>
    </dxf>
    <dxf>
      <fill>
        <patternFill>
          <bgColor indexed="52"/>
        </patternFill>
      </fill>
    </dxf>
    <dxf>
      <fill>
        <patternFill>
          <bgColor indexed="11"/>
        </patternFill>
      </fill>
    </dxf>
    <dxf>
      <fill>
        <patternFill>
          <bgColor indexed="10"/>
        </patternFill>
      </fill>
    </dxf>
    <dxf>
      <fill>
        <patternFill>
          <bgColor indexed="10"/>
        </patternFill>
      </fill>
    </dxf>
    <dxf>
      <fill>
        <patternFill>
          <bgColor indexed="11"/>
        </patternFill>
      </fill>
    </dxf>
    <dxf>
      <fill>
        <patternFill>
          <bgColor indexed="52"/>
        </patternFill>
      </fill>
    </dxf>
    <dxf>
      <fill>
        <patternFill>
          <bgColor indexed="10"/>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11"/>
        </patternFill>
      </fill>
    </dxf>
    <dxf>
      <fill>
        <patternFill>
          <bgColor indexed="52"/>
        </patternFill>
      </fill>
    </dxf>
    <dxf>
      <fill>
        <patternFill>
          <bgColor indexed="52"/>
        </patternFill>
      </fill>
    </dxf>
    <dxf>
      <fill>
        <patternFill>
          <bgColor indexed="11"/>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00FF00"/>
      <color rgb="FF004EA8"/>
      <color rgb="FFFFFFCC"/>
      <color rgb="FF4F81B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hyperlink" Target="#Instructions"/><Relationship Id="rId1" Type="http://schemas.openxmlformats.org/officeDocument/2006/relationships/hyperlink" Target="#Volumes"/></Relationships>
</file>

<file path=xl/drawings/_rels/drawing10.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16.png"/><Relationship Id="rId16" Type="http://schemas.openxmlformats.org/officeDocument/2006/relationships/image" Target="../media/image18.PNG"/><Relationship Id="rId1" Type="http://schemas.openxmlformats.org/officeDocument/2006/relationships/image" Target="../media/image15.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7.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1.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17" Type="http://schemas.openxmlformats.org/officeDocument/2006/relationships/image" Target="../media/image1.jpg"/><Relationship Id="rId2" Type="http://schemas.openxmlformats.org/officeDocument/2006/relationships/image" Target="../media/image20.PNG"/><Relationship Id="rId16" Type="http://schemas.openxmlformats.org/officeDocument/2006/relationships/image" Target="../media/image22.PNG"/><Relationship Id="rId1" Type="http://schemas.openxmlformats.org/officeDocument/2006/relationships/image" Target="../media/image19.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21.PN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_rels/drawing12.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3.png"/><Relationship Id="rId3" Type="http://schemas.openxmlformats.org/officeDocument/2006/relationships/hyperlink" Target="#Instructions_2"/><Relationship Id="rId7" Type="http://schemas.openxmlformats.org/officeDocument/2006/relationships/hyperlink" Target="#Instructions_7"/><Relationship Id="rId12" Type="http://schemas.openxmlformats.org/officeDocument/2006/relationships/hyperlink" Target="#Register"/><Relationship Id="rId2" Type="http://schemas.openxmlformats.org/officeDocument/2006/relationships/hyperlink" Target="#Instructions_4"/><Relationship Id="rId1" Type="http://schemas.openxmlformats.org/officeDocument/2006/relationships/hyperlink" Target="#Example"/><Relationship Id="rId6" Type="http://schemas.openxmlformats.org/officeDocument/2006/relationships/hyperlink" Target="#Instructions_6"/><Relationship Id="rId11" Type="http://schemas.openxmlformats.org/officeDocument/2006/relationships/hyperlink" Target="#Volumes"/><Relationship Id="rId5" Type="http://schemas.openxmlformats.org/officeDocument/2006/relationships/hyperlink" Target="#Instructions_5"/><Relationship Id="rId10" Type="http://schemas.openxmlformats.org/officeDocument/2006/relationships/hyperlink" Target="#Instructions_8"/><Relationship Id="rId4" Type="http://schemas.openxmlformats.org/officeDocument/2006/relationships/hyperlink" Target="#Instructions_3"/><Relationship Id="rId9" Type="http://schemas.openxmlformats.org/officeDocument/2006/relationships/hyperlink" Target="#Instructions"/><Relationship Id="rId14"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hyperlink" Target="#Instructions"/><Relationship Id="rId1" Type="http://schemas.openxmlformats.org/officeDocument/2006/relationships/hyperlink" Target="#'Chemical Register'!A1"/></Relationships>
</file>

<file path=xl/drawings/_rels/drawing3.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jp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Chemical Register'!A1"/><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s>
</file>

<file path=xl/drawings/_rels/drawing4.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5.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3.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5" Type="http://schemas.openxmlformats.org/officeDocument/2006/relationships/image" Target="../media/image1.jpg"/><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4.PNG"/></Relationships>
</file>

<file path=xl/drawings/_rels/drawing6.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5.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7.xml.rels><?xml version="1.0" encoding="UTF-8" standalone="yes"?>
<Relationships xmlns="http://schemas.openxmlformats.org/package/2006/relationships"><Relationship Id="rId8" Type="http://schemas.openxmlformats.org/officeDocument/2006/relationships/hyperlink" Target="#Instructions_3"/><Relationship Id="rId13" Type="http://schemas.openxmlformats.org/officeDocument/2006/relationships/hyperlink" Target="#Instructions_1"/><Relationship Id="rId18" Type="http://schemas.openxmlformats.org/officeDocument/2006/relationships/image" Target="../media/image11.png"/><Relationship Id="rId3" Type="http://schemas.openxmlformats.org/officeDocument/2006/relationships/image" Target="../media/image8.PNG"/><Relationship Id="rId7" Type="http://schemas.openxmlformats.org/officeDocument/2006/relationships/hyperlink" Target="#Instructions_2"/><Relationship Id="rId12" Type="http://schemas.openxmlformats.org/officeDocument/2006/relationships/hyperlink" Target="#Instructions_8"/><Relationship Id="rId17" Type="http://schemas.openxmlformats.org/officeDocument/2006/relationships/hyperlink" Target="#'Chemical Register'!A1"/><Relationship Id="rId2" Type="http://schemas.openxmlformats.org/officeDocument/2006/relationships/image" Target="../media/image7.png"/><Relationship Id="rId16" Type="http://schemas.openxmlformats.org/officeDocument/2006/relationships/hyperlink" Target="#Volumes"/><Relationship Id="rId1" Type="http://schemas.openxmlformats.org/officeDocument/2006/relationships/image" Target="../media/image6.png"/><Relationship Id="rId6" Type="http://schemas.openxmlformats.org/officeDocument/2006/relationships/hyperlink" Target="#Instructions_4"/><Relationship Id="rId11" Type="http://schemas.openxmlformats.org/officeDocument/2006/relationships/hyperlink" Target="#Instructions_7"/><Relationship Id="rId5" Type="http://schemas.openxmlformats.org/officeDocument/2006/relationships/image" Target="../media/image10.PNG"/><Relationship Id="rId15" Type="http://schemas.openxmlformats.org/officeDocument/2006/relationships/hyperlink" Target="#Example"/><Relationship Id="rId10" Type="http://schemas.openxmlformats.org/officeDocument/2006/relationships/hyperlink" Target="#Instructions_6"/><Relationship Id="rId19" Type="http://schemas.openxmlformats.org/officeDocument/2006/relationships/image" Target="../media/image1.jpg"/><Relationship Id="rId4" Type="http://schemas.openxmlformats.org/officeDocument/2006/relationships/image" Target="../media/image9.PNG"/><Relationship Id="rId9" Type="http://schemas.openxmlformats.org/officeDocument/2006/relationships/hyperlink" Target="#Instructions_5"/><Relationship Id="rId14" Type="http://schemas.openxmlformats.org/officeDocument/2006/relationships/hyperlink" Target="#Instructions"/></Relationships>
</file>

<file path=xl/drawings/_rels/drawing8.xml.rels><?xml version="1.0" encoding="UTF-8" standalone="yes"?>
<Relationships xmlns="http://schemas.openxmlformats.org/package/2006/relationships"><Relationship Id="rId8" Type="http://schemas.openxmlformats.org/officeDocument/2006/relationships/hyperlink" Target="#Instructions_1"/><Relationship Id="rId13" Type="http://schemas.openxmlformats.org/officeDocument/2006/relationships/image" Target="../media/image12.PNG"/><Relationship Id="rId3" Type="http://schemas.openxmlformats.org/officeDocument/2006/relationships/hyperlink" Target="#Instructions_3"/><Relationship Id="rId7" Type="http://schemas.openxmlformats.org/officeDocument/2006/relationships/hyperlink" Target="#Instructions_8"/><Relationship Id="rId12" Type="http://schemas.openxmlformats.org/officeDocument/2006/relationships/hyperlink" Target="#Register"/><Relationship Id="rId2" Type="http://schemas.openxmlformats.org/officeDocument/2006/relationships/hyperlink" Target="#Instructions_2"/><Relationship Id="rId1" Type="http://schemas.openxmlformats.org/officeDocument/2006/relationships/hyperlink" Target="#Instructions_4"/><Relationship Id="rId6" Type="http://schemas.openxmlformats.org/officeDocument/2006/relationships/hyperlink" Target="#Instructions_7"/><Relationship Id="rId11" Type="http://schemas.openxmlformats.org/officeDocument/2006/relationships/hyperlink" Target="#Volumes"/><Relationship Id="rId5" Type="http://schemas.openxmlformats.org/officeDocument/2006/relationships/hyperlink" Target="#Instructions_6"/><Relationship Id="rId10" Type="http://schemas.openxmlformats.org/officeDocument/2006/relationships/hyperlink" Target="#Example"/><Relationship Id="rId4" Type="http://schemas.openxmlformats.org/officeDocument/2006/relationships/hyperlink" Target="#Instructions_5"/><Relationship Id="rId9" Type="http://schemas.openxmlformats.org/officeDocument/2006/relationships/hyperlink" Target="#Instructions"/><Relationship Id="rId14" Type="http://schemas.openxmlformats.org/officeDocument/2006/relationships/image" Target="../media/image1.jpg"/></Relationships>
</file>

<file path=xl/drawings/_rels/drawing9.xml.rels><?xml version="1.0" encoding="UTF-8" standalone="yes"?>
<Relationships xmlns="http://schemas.openxmlformats.org/package/2006/relationships"><Relationship Id="rId8" Type="http://schemas.openxmlformats.org/officeDocument/2006/relationships/hyperlink" Target="#Instructions_7"/><Relationship Id="rId13" Type="http://schemas.openxmlformats.org/officeDocument/2006/relationships/hyperlink" Target="#Volumes"/><Relationship Id="rId3" Type="http://schemas.openxmlformats.org/officeDocument/2006/relationships/hyperlink" Target="#Instructions_4"/><Relationship Id="rId7" Type="http://schemas.openxmlformats.org/officeDocument/2006/relationships/hyperlink" Target="#Instructions_6"/><Relationship Id="rId12" Type="http://schemas.openxmlformats.org/officeDocument/2006/relationships/hyperlink" Target="#Example"/><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hyperlink" Target="#Instructions_5"/><Relationship Id="rId11" Type="http://schemas.openxmlformats.org/officeDocument/2006/relationships/hyperlink" Target="#Instructions"/><Relationship Id="rId5" Type="http://schemas.openxmlformats.org/officeDocument/2006/relationships/hyperlink" Target="#Instructions_3"/><Relationship Id="rId15" Type="http://schemas.openxmlformats.org/officeDocument/2006/relationships/image" Target="../media/image1.jpg"/><Relationship Id="rId10" Type="http://schemas.openxmlformats.org/officeDocument/2006/relationships/hyperlink" Target="#Instructions_1"/><Relationship Id="rId4" Type="http://schemas.openxmlformats.org/officeDocument/2006/relationships/hyperlink" Target="#Instructions_2"/><Relationship Id="rId9" Type="http://schemas.openxmlformats.org/officeDocument/2006/relationships/hyperlink" Target="#Instructions_8"/><Relationship Id="rId14" Type="http://schemas.openxmlformats.org/officeDocument/2006/relationships/hyperlink" Target="#Register"/></Relationships>
</file>

<file path=xl/drawings/drawing1.xml><?xml version="1.0" encoding="utf-8"?>
<xdr:wsDr xmlns:xdr="http://schemas.openxmlformats.org/drawingml/2006/spreadsheetDrawing" xmlns:a="http://schemas.openxmlformats.org/drawingml/2006/main">
  <xdr:twoCellAnchor>
    <xdr:from>
      <xdr:col>0</xdr:col>
      <xdr:colOff>1585383</xdr:colOff>
      <xdr:row>0</xdr:row>
      <xdr:rowOff>88900</xdr:rowOff>
    </xdr:from>
    <xdr:to>
      <xdr:col>1</xdr:col>
      <xdr:colOff>899582</xdr:colOff>
      <xdr:row>0</xdr:row>
      <xdr:rowOff>711198</xdr:rowOff>
    </xdr:to>
    <xdr:sp macro="" textlink="">
      <xdr:nvSpPr>
        <xdr:cNvPr id="2" name="Rounded Rectangle 1">
          <a:hlinkClick xmlns:r="http://schemas.openxmlformats.org/officeDocument/2006/relationships" r:id="rId1" tooltip="Volumes"/>
          <a:extLst>
            <a:ext uri="{FF2B5EF4-FFF2-40B4-BE49-F238E27FC236}">
              <a16:creationId xmlns:a16="http://schemas.microsoft.com/office/drawing/2014/main" id="{00000000-0008-0000-0000-000002000000}"/>
            </a:ext>
          </a:extLst>
        </xdr:cNvPr>
        <xdr:cNvSpPr/>
      </xdr:nvSpPr>
      <xdr:spPr>
        <a:xfrm>
          <a:off x="1585383" y="920750"/>
          <a:ext cx="2038349" cy="622298"/>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fPrintsWithSheet="0"/>
  </xdr:twoCellAnchor>
  <xdr:twoCellAnchor>
    <xdr:from>
      <xdr:col>0</xdr:col>
      <xdr:colOff>62442</xdr:colOff>
      <xdr:row>0</xdr:row>
      <xdr:rowOff>101600</xdr:rowOff>
    </xdr:from>
    <xdr:to>
      <xdr:col>0</xdr:col>
      <xdr:colOff>1081617</xdr:colOff>
      <xdr:row>0</xdr:row>
      <xdr:rowOff>742948</xdr:rowOff>
    </xdr:to>
    <xdr:sp macro="" textlink="">
      <xdr:nvSpPr>
        <xdr:cNvPr id="3" name="Rounded Rectangle 2">
          <a:hlinkClick xmlns:r="http://schemas.openxmlformats.org/officeDocument/2006/relationships" r:id="rId2" tooltip="Instructions"/>
          <a:extLst>
            <a:ext uri="{FF2B5EF4-FFF2-40B4-BE49-F238E27FC236}">
              <a16:creationId xmlns:a16="http://schemas.microsoft.com/office/drawing/2014/main" id="{00000000-0008-0000-0000-000003000000}"/>
            </a:ext>
          </a:extLst>
        </xdr:cNvPr>
        <xdr:cNvSpPr/>
      </xdr:nvSpPr>
      <xdr:spPr>
        <a:xfrm>
          <a:off x="62442" y="933450"/>
          <a:ext cx="1019175" cy="641348"/>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fPrintsWithSheet="0"/>
  </xdr:twoCellAnchor>
  <xdr:twoCellAnchor editAs="oneCell">
    <xdr:from>
      <xdr:col>18</xdr:col>
      <xdr:colOff>73025</xdr:colOff>
      <xdr:row>0</xdr:row>
      <xdr:rowOff>19050</xdr:rowOff>
    </xdr:from>
    <xdr:to>
      <xdr:col>18</xdr:col>
      <xdr:colOff>2501901</xdr:colOff>
      <xdr:row>0</xdr:row>
      <xdr:rowOff>406400</xdr:rowOff>
    </xdr:to>
    <xdr:pic>
      <xdr:nvPicPr>
        <xdr:cNvPr id="6" name="AESC_logo_header">
          <a:extLst>
            <a:ext uri="{FF2B5EF4-FFF2-40B4-BE49-F238E27FC236}">
              <a16:creationId xmlns:a16="http://schemas.microsoft.com/office/drawing/2014/main" id="{AF114125-BE0C-48AE-886F-D35D497F77F3}"/>
            </a:ext>
          </a:extLst>
        </xdr:cNvPr>
        <xdr:cNvPicPr/>
      </xdr:nvPicPr>
      <xdr:blipFill>
        <a:blip xmlns:r="http://schemas.openxmlformats.org/officeDocument/2006/relationships" r:embed="rId3" cstate="print"/>
        <a:stretch>
          <a:fillRect/>
        </a:stretch>
      </xdr:blipFill>
      <xdr:spPr>
        <a:xfrm>
          <a:off x="15170150" y="19050"/>
          <a:ext cx="2432051" cy="390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133349</xdr:colOff>
      <xdr:row>11</xdr:row>
      <xdr:rowOff>153467</xdr:rowOff>
    </xdr:from>
    <xdr:to>
      <xdr:col>26</xdr:col>
      <xdr:colOff>300018</xdr:colOff>
      <xdr:row>25</xdr:row>
      <xdr:rowOff>0</xdr:rowOff>
    </xdr:to>
    <xdr:pic>
      <xdr:nvPicPr>
        <xdr:cNvPr id="3" name="Picture 2" descr="Image of chemical register titles" title="Instructions 7">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95599" y="2182292"/>
          <a:ext cx="12968269" cy="2113483"/>
        </a:xfrm>
        <a:prstGeom prst="rect">
          <a:avLst/>
        </a:prstGeom>
      </xdr:spPr>
    </xdr:pic>
    <xdr:clientData/>
  </xdr:twoCellAnchor>
  <xdr:twoCellAnchor editAs="oneCell">
    <xdr:from>
      <xdr:col>15</xdr:col>
      <xdr:colOff>295275</xdr:colOff>
      <xdr:row>25</xdr:row>
      <xdr:rowOff>85725</xdr:rowOff>
    </xdr:from>
    <xdr:to>
      <xdr:col>21</xdr:col>
      <xdr:colOff>105259</xdr:colOff>
      <xdr:row>51</xdr:row>
      <xdr:rowOff>152997</xdr:rowOff>
    </xdr:to>
    <xdr:pic>
      <xdr:nvPicPr>
        <xdr:cNvPr id="2" name="Picture 1" descr="Image of how to select categories by location" title="Instruction 7">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53525" y="4381500"/>
          <a:ext cx="3467584" cy="4277322"/>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7" name="Rounded Rectangle 36">
          <a:hlinkClick xmlns:r="http://schemas.openxmlformats.org/officeDocument/2006/relationships" r:id="rId3"/>
          <a:extLst>
            <a:ext uri="{FF2B5EF4-FFF2-40B4-BE49-F238E27FC236}">
              <a16:creationId xmlns:a16="http://schemas.microsoft.com/office/drawing/2014/main" id="{00000000-0008-0000-0900-000025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8" name="Rounded Rectangle 37">
          <a:hlinkClick xmlns:r="http://schemas.openxmlformats.org/officeDocument/2006/relationships" r:id="rId4"/>
          <a:extLst>
            <a:ext uri="{FF2B5EF4-FFF2-40B4-BE49-F238E27FC236}">
              <a16:creationId xmlns:a16="http://schemas.microsoft.com/office/drawing/2014/main" id="{00000000-0008-0000-0900-000026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9" name="Rounded Rectangle 38">
          <a:hlinkClick xmlns:r="http://schemas.openxmlformats.org/officeDocument/2006/relationships" r:id="rId5"/>
          <a:extLst>
            <a:ext uri="{FF2B5EF4-FFF2-40B4-BE49-F238E27FC236}">
              <a16:creationId xmlns:a16="http://schemas.microsoft.com/office/drawing/2014/main" id="{00000000-0008-0000-0900-000027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0" name="Rounded Rectangle 39">
          <a:hlinkClick xmlns:r="http://schemas.openxmlformats.org/officeDocument/2006/relationships" r:id="rId6"/>
          <a:extLst>
            <a:ext uri="{FF2B5EF4-FFF2-40B4-BE49-F238E27FC236}">
              <a16:creationId xmlns:a16="http://schemas.microsoft.com/office/drawing/2014/main" id="{00000000-0008-0000-0900-000028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1" name="Rounded Rectangle 40">
          <a:hlinkClick xmlns:r="http://schemas.openxmlformats.org/officeDocument/2006/relationships" r:id="rId7"/>
          <a:extLst>
            <a:ext uri="{FF2B5EF4-FFF2-40B4-BE49-F238E27FC236}">
              <a16:creationId xmlns:a16="http://schemas.microsoft.com/office/drawing/2014/main" id="{00000000-0008-0000-0900-000029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2" name="Rounded Rectangle 41">
          <a:hlinkClick xmlns:r="http://schemas.openxmlformats.org/officeDocument/2006/relationships" r:id="rId8"/>
          <a:extLst>
            <a:ext uri="{FF2B5EF4-FFF2-40B4-BE49-F238E27FC236}">
              <a16:creationId xmlns:a16="http://schemas.microsoft.com/office/drawing/2014/main" id="{00000000-0008-0000-0900-00002A000000}"/>
            </a:ext>
          </a:extLst>
        </xdr:cNvPr>
        <xdr:cNvSpPr/>
      </xdr:nvSpPr>
      <xdr:spPr>
        <a:xfrm>
          <a:off x="114878" y="4814884"/>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3" name="Rounded Rectangle 42">
          <a:hlinkClick xmlns:r="http://schemas.openxmlformats.org/officeDocument/2006/relationships" r:id="rId9"/>
          <a:extLst>
            <a:ext uri="{FF2B5EF4-FFF2-40B4-BE49-F238E27FC236}">
              <a16:creationId xmlns:a16="http://schemas.microsoft.com/office/drawing/2014/main" id="{00000000-0008-0000-0900-00002B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44" name="Rounded Rectangle 43">
          <a:hlinkClick xmlns:r="http://schemas.openxmlformats.org/officeDocument/2006/relationships" r:id="rId10"/>
          <a:extLst>
            <a:ext uri="{FF2B5EF4-FFF2-40B4-BE49-F238E27FC236}">
              <a16:creationId xmlns:a16="http://schemas.microsoft.com/office/drawing/2014/main" id="{00000000-0008-0000-0900-00002C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45" name="Rounded Rectangle 44">
          <a:hlinkClick xmlns:r="http://schemas.openxmlformats.org/officeDocument/2006/relationships" r:id="rId11"/>
          <a:extLst>
            <a:ext uri="{FF2B5EF4-FFF2-40B4-BE49-F238E27FC236}">
              <a16:creationId xmlns:a16="http://schemas.microsoft.com/office/drawing/2014/main" id="{00000000-0008-0000-0900-00002D000000}"/>
            </a:ext>
          </a:extLst>
        </xdr:cNvPr>
        <xdr:cNvSpPr/>
      </xdr:nvSpPr>
      <xdr:spPr>
        <a:xfrm>
          <a:off x="114878" y="981075"/>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6" name="Rounded Rectangle 45">
          <a:hlinkClick xmlns:r="http://schemas.openxmlformats.org/officeDocument/2006/relationships" r:id="rId12"/>
          <a:extLst>
            <a:ext uri="{FF2B5EF4-FFF2-40B4-BE49-F238E27FC236}">
              <a16:creationId xmlns:a16="http://schemas.microsoft.com/office/drawing/2014/main" id="{00000000-0008-0000-0900-00002E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361946</xdr:colOff>
      <xdr:row>31</xdr:row>
      <xdr:rowOff>38101</xdr:rowOff>
    </xdr:from>
    <xdr:to>
      <xdr:col>13</xdr:col>
      <xdr:colOff>400049</xdr:colOff>
      <xdr:row>36</xdr:row>
      <xdr:rowOff>66676</xdr:rowOff>
    </xdr:to>
    <xdr:sp macro="" textlink="">
      <xdr:nvSpPr>
        <xdr:cNvPr id="51" name="TextBox 50">
          <a:extLst>
            <a:ext uri="{FF2B5EF4-FFF2-40B4-BE49-F238E27FC236}">
              <a16:creationId xmlns:a16="http://schemas.microsoft.com/office/drawing/2014/main" id="{00000000-0008-0000-0900-000033000000}"/>
            </a:ext>
          </a:extLst>
        </xdr:cNvPr>
        <xdr:cNvSpPr txBox="1"/>
      </xdr:nvSpPr>
      <xdr:spPr>
        <a:xfrm>
          <a:off x="3124196" y="4657726"/>
          <a:ext cx="4914903" cy="8382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These tabs allow you to filter the information entered into the Register. This lets you view only those chemicals that you are interested in at the time e.g. only dangerous goods or only the chemicals in the cleaners cupboard. Remember, you can apply filters to as many of the columns you want.</a:t>
          </a:r>
        </a:p>
      </xdr:txBody>
    </xdr:sp>
    <xdr:clientData/>
  </xdr:twoCellAnchor>
  <xdr:twoCellAnchor>
    <xdr:from>
      <xdr:col>6</xdr:col>
      <xdr:colOff>142875</xdr:colOff>
      <xdr:row>37</xdr:row>
      <xdr:rowOff>133350</xdr:rowOff>
    </xdr:from>
    <xdr:to>
      <xdr:col>14</xdr:col>
      <xdr:colOff>180978</xdr:colOff>
      <xdr:row>43</xdr:row>
      <xdr:rowOff>19050</xdr:rowOff>
    </xdr:to>
    <xdr:sp macro="" textlink="">
      <xdr:nvSpPr>
        <xdr:cNvPr id="55" name="TextBox 54">
          <a:extLst>
            <a:ext uri="{FF2B5EF4-FFF2-40B4-BE49-F238E27FC236}">
              <a16:creationId xmlns:a16="http://schemas.microsoft.com/office/drawing/2014/main" id="{00000000-0008-0000-0900-000037000000}"/>
            </a:ext>
          </a:extLst>
        </xdr:cNvPr>
        <xdr:cNvSpPr txBox="1"/>
      </xdr:nvSpPr>
      <xdr:spPr>
        <a:xfrm>
          <a:off x="3514725" y="5724525"/>
          <a:ext cx="4914903" cy="8572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a filter arrow, a drop down box will appear. You will be able to select any or all of the categories of information entered into that column. Only items that you have entered somewhere in that column will be available for filtering.</a:t>
          </a:r>
        </a:p>
        <a:p>
          <a:pPr marL="0" indent="0"/>
          <a:endParaRPr lang="en-AU" sz="1100" baseline="0">
            <a:solidFill>
              <a:schemeClr val="dk1"/>
            </a:solidFill>
            <a:latin typeface="+mn-lt"/>
            <a:ea typeface="+mn-ea"/>
            <a:cs typeface="+mn-cs"/>
          </a:endParaRPr>
        </a:p>
        <a:p>
          <a:pPr marL="0" indent="0"/>
          <a:endParaRPr lang="en-AU" sz="1100" baseline="0">
            <a:solidFill>
              <a:schemeClr val="dk1"/>
            </a:solidFill>
            <a:latin typeface="+mn-lt"/>
            <a:ea typeface="+mn-ea"/>
            <a:cs typeface="+mn-cs"/>
          </a:endParaRPr>
        </a:p>
      </xdr:txBody>
    </xdr:sp>
    <xdr:clientData/>
  </xdr:twoCellAnchor>
  <xdr:twoCellAnchor>
    <xdr:from>
      <xdr:col>14</xdr:col>
      <xdr:colOff>180978</xdr:colOff>
      <xdr:row>40</xdr:row>
      <xdr:rowOff>0</xdr:rowOff>
    </xdr:from>
    <xdr:to>
      <xdr:col>16</xdr:col>
      <xdr:colOff>571500</xdr:colOff>
      <xdr:row>40</xdr:row>
      <xdr:rowOff>76200</xdr:rowOff>
    </xdr:to>
    <xdr:cxnSp macro="">
      <xdr:nvCxnSpPr>
        <xdr:cNvPr id="56" name="Straight Arrow Connector 55" descr="Arrow connector" title="Arrow connector">
          <a:extLst>
            <a:ext uri="{FF2B5EF4-FFF2-40B4-BE49-F238E27FC236}">
              <a16:creationId xmlns:a16="http://schemas.microsoft.com/office/drawing/2014/main" id="{00000000-0008-0000-0900-000038000000}"/>
            </a:ext>
          </a:extLst>
        </xdr:cNvPr>
        <xdr:cNvCxnSpPr>
          <a:stCxn id="55" idx="3"/>
        </xdr:cNvCxnSpPr>
      </xdr:nvCxnSpPr>
      <xdr:spPr>
        <a:xfrm flipV="1">
          <a:off x="8429628" y="6076950"/>
          <a:ext cx="1609722" cy="762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2</xdr:col>
      <xdr:colOff>219075</xdr:colOff>
      <xdr:row>4</xdr:row>
      <xdr:rowOff>133350</xdr:rowOff>
    </xdr:from>
    <xdr:to>
      <xdr:col>4</xdr:col>
      <xdr:colOff>171450</xdr:colOff>
      <xdr:row>7</xdr:row>
      <xdr:rowOff>47625</xdr:rowOff>
    </xdr:to>
    <xdr:sp macro="" textlink="">
      <xdr:nvSpPr>
        <xdr:cNvPr id="30" name="Rounded Rectangle 29">
          <a:hlinkClick xmlns:r="http://schemas.openxmlformats.org/officeDocument/2006/relationships" r:id="rId13"/>
          <a:extLst>
            <a:ext uri="{FF2B5EF4-FFF2-40B4-BE49-F238E27FC236}">
              <a16:creationId xmlns:a16="http://schemas.microsoft.com/office/drawing/2014/main" id="{00000000-0008-0000-0900-00001E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1" name="Rounded Rectangle 30">
          <a:hlinkClick xmlns:r="http://schemas.openxmlformats.org/officeDocument/2006/relationships" r:id="rId14"/>
          <a:extLst>
            <a:ext uri="{FF2B5EF4-FFF2-40B4-BE49-F238E27FC236}">
              <a16:creationId xmlns:a16="http://schemas.microsoft.com/office/drawing/2014/main" id="{00000000-0008-0000-0900-00001F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7</xdr:col>
      <xdr:colOff>600075</xdr:colOff>
      <xdr:row>25</xdr:row>
      <xdr:rowOff>0</xdr:rowOff>
    </xdr:from>
    <xdr:to>
      <xdr:col>9</xdr:col>
      <xdr:colOff>409573</xdr:colOff>
      <xdr:row>31</xdr:row>
      <xdr:rowOff>57151</xdr:rowOff>
    </xdr:to>
    <xdr:cxnSp macro="">
      <xdr:nvCxnSpPr>
        <xdr:cNvPr id="53" name="Straight Arrow Connector 52" descr="Arrow connector" title="Arrow connector">
          <a:extLst>
            <a:ext uri="{FF2B5EF4-FFF2-40B4-BE49-F238E27FC236}">
              <a16:creationId xmlns:a16="http://schemas.microsoft.com/office/drawing/2014/main" id="{00000000-0008-0000-0900-000035000000}"/>
            </a:ext>
          </a:extLst>
        </xdr:cNvPr>
        <xdr:cNvCxnSpPr/>
      </xdr:nvCxnSpPr>
      <xdr:spPr>
        <a:xfrm flipH="1" flipV="1">
          <a:off x="4581525" y="4295775"/>
          <a:ext cx="1028698" cy="102870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361952</xdr:colOff>
      <xdr:row>25</xdr:row>
      <xdr:rowOff>9525</xdr:rowOff>
    </xdr:from>
    <xdr:to>
      <xdr:col>10</xdr:col>
      <xdr:colOff>266700</xdr:colOff>
      <xdr:row>31</xdr:row>
      <xdr:rowOff>47626</xdr:rowOff>
    </xdr:to>
    <xdr:cxnSp macro="">
      <xdr:nvCxnSpPr>
        <xdr:cNvPr id="52" name="Straight Arrow Connector 51" descr="Arrow connector" title="Arrow connector">
          <a:extLst>
            <a:ext uri="{FF2B5EF4-FFF2-40B4-BE49-F238E27FC236}">
              <a16:creationId xmlns:a16="http://schemas.microsoft.com/office/drawing/2014/main" id="{00000000-0008-0000-0900-000034000000}"/>
            </a:ext>
          </a:extLst>
        </xdr:cNvPr>
        <xdr:cNvCxnSpPr/>
      </xdr:nvCxnSpPr>
      <xdr:spPr>
        <a:xfrm flipV="1">
          <a:off x="5562602" y="4305300"/>
          <a:ext cx="514348" cy="100965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352423</xdr:colOff>
      <xdr:row>24</xdr:row>
      <xdr:rowOff>140523</xdr:rowOff>
    </xdr:from>
    <xdr:to>
      <xdr:col>12</xdr:col>
      <xdr:colOff>263035</xdr:colOff>
      <xdr:row>31</xdr:row>
      <xdr:rowOff>57152</xdr:rowOff>
    </xdr:to>
    <xdr:cxnSp macro="">
      <xdr:nvCxnSpPr>
        <xdr:cNvPr id="54" name="Straight Arrow Connector 53" descr="Arrow connector" title="Arrow connector">
          <a:extLst>
            <a:ext uri="{FF2B5EF4-FFF2-40B4-BE49-F238E27FC236}">
              <a16:creationId xmlns:a16="http://schemas.microsoft.com/office/drawing/2014/main" id="{00000000-0008-0000-0900-000036000000}"/>
            </a:ext>
          </a:extLst>
        </xdr:cNvPr>
        <xdr:cNvCxnSpPr>
          <a:endCxn id="60" idx="3"/>
        </xdr:cNvCxnSpPr>
      </xdr:nvCxnSpPr>
      <xdr:spPr>
        <a:xfrm flipV="1">
          <a:off x="5553073" y="4274373"/>
          <a:ext cx="1739412" cy="105010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7</xdr:col>
      <xdr:colOff>200025</xdr:colOff>
      <xdr:row>23</xdr:row>
      <xdr:rowOff>57150</xdr:rowOff>
    </xdr:from>
    <xdr:to>
      <xdr:col>8</xdr:col>
      <xdr:colOff>85725</xdr:colOff>
      <xdr:row>25</xdr:row>
      <xdr:rowOff>9525</xdr:rowOff>
    </xdr:to>
    <xdr:sp macro="" textlink="">
      <xdr:nvSpPr>
        <xdr:cNvPr id="8" name="Oval 7" descr="Oval connector on product drop down button " title="Oval ">
          <a:extLst>
            <a:ext uri="{FF2B5EF4-FFF2-40B4-BE49-F238E27FC236}">
              <a16:creationId xmlns:a16="http://schemas.microsoft.com/office/drawing/2014/main" id="{00000000-0008-0000-0900-000008000000}"/>
            </a:ext>
          </a:extLst>
        </xdr:cNvPr>
        <xdr:cNvSpPr/>
      </xdr:nvSpPr>
      <xdr:spPr>
        <a:xfrm>
          <a:off x="4181475" y="4029075"/>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xdr:col>
      <xdr:colOff>104775</xdr:colOff>
      <xdr:row>23</xdr:row>
      <xdr:rowOff>57150</xdr:rowOff>
    </xdr:from>
    <xdr:to>
      <xdr:col>10</xdr:col>
      <xdr:colOff>600075</xdr:colOff>
      <xdr:row>24</xdr:row>
      <xdr:rowOff>152400</xdr:rowOff>
    </xdr:to>
    <xdr:sp macro="" textlink="">
      <xdr:nvSpPr>
        <xdr:cNvPr id="50" name="Oval 49" descr="Oval connector on quantity drop down button " title="Oval ">
          <a:extLst>
            <a:ext uri="{FF2B5EF4-FFF2-40B4-BE49-F238E27FC236}">
              <a16:creationId xmlns:a16="http://schemas.microsoft.com/office/drawing/2014/main" id="{00000000-0008-0000-0900-000032000000}"/>
            </a:ext>
          </a:extLst>
        </xdr:cNvPr>
        <xdr:cNvSpPr/>
      </xdr:nvSpPr>
      <xdr:spPr>
        <a:xfrm>
          <a:off x="5915025" y="4029075"/>
          <a:ext cx="495300" cy="2571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190500</xdr:colOff>
      <xdr:row>23</xdr:row>
      <xdr:rowOff>66675</xdr:rowOff>
    </xdr:from>
    <xdr:to>
      <xdr:col>13</xdr:col>
      <xdr:colOff>76200</xdr:colOff>
      <xdr:row>25</xdr:row>
      <xdr:rowOff>19050</xdr:rowOff>
    </xdr:to>
    <xdr:sp macro="" textlink="">
      <xdr:nvSpPr>
        <xdr:cNvPr id="60" name="Oval 59" descr="Oval connector on location drop down button " title="Oval ">
          <a:extLst>
            <a:ext uri="{FF2B5EF4-FFF2-40B4-BE49-F238E27FC236}">
              <a16:creationId xmlns:a16="http://schemas.microsoft.com/office/drawing/2014/main" id="{00000000-0008-0000-0900-00003C000000}"/>
            </a:ext>
          </a:extLst>
        </xdr:cNvPr>
        <xdr:cNvSpPr/>
      </xdr:nvSpPr>
      <xdr:spPr>
        <a:xfrm>
          <a:off x="7219950" y="4038600"/>
          <a:ext cx="4953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400050</xdr:colOff>
      <xdr:row>54</xdr:row>
      <xdr:rowOff>142875</xdr:rowOff>
    </xdr:from>
    <xdr:to>
      <xdr:col>21</xdr:col>
      <xdr:colOff>420465</xdr:colOff>
      <xdr:row>76</xdr:row>
      <xdr:rowOff>114794</xdr:rowOff>
    </xdr:to>
    <xdr:pic>
      <xdr:nvPicPr>
        <xdr:cNvPr id="16" name="Picture 15" descr="Image of numbers turning blue when filtered data " title="Instruction 7">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3162300" y="9134475"/>
          <a:ext cx="9774015" cy="3534269"/>
        </a:xfrm>
        <a:prstGeom prst="rect">
          <a:avLst/>
        </a:prstGeom>
      </xdr:spPr>
    </xdr:pic>
    <xdr:clientData/>
  </xdr:twoCellAnchor>
  <xdr:twoCellAnchor editAs="oneCell">
    <xdr:from>
      <xdr:col>5</xdr:col>
      <xdr:colOff>85725</xdr:colOff>
      <xdr:row>79</xdr:row>
      <xdr:rowOff>95250</xdr:rowOff>
    </xdr:from>
    <xdr:to>
      <xdr:col>15</xdr:col>
      <xdr:colOff>496209</xdr:colOff>
      <xdr:row>106</xdr:row>
      <xdr:rowOff>48229</xdr:rowOff>
    </xdr:to>
    <xdr:pic>
      <xdr:nvPicPr>
        <xdr:cNvPr id="18" name="Picture 17" descr="Image of how to remove filter" title="Instruction 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2847975" y="13134975"/>
          <a:ext cx="6506484" cy="4324954"/>
        </a:xfrm>
        <a:prstGeom prst="rect">
          <a:avLst/>
        </a:prstGeom>
      </xdr:spPr>
    </xdr:pic>
    <xdr:clientData/>
  </xdr:twoCellAnchor>
  <xdr:twoCellAnchor editAs="oneCell">
    <xdr:from>
      <xdr:col>16</xdr:col>
      <xdr:colOff>514350</xdr:colOff>
      <xdr:row>4</xdr:row>
      <xdr:rowOff>114300</xdr:rowOff>
    </xdr:from>
    <xdr:to>
      <xdr:col>20</xdr:col>
      <xdr:colOff>457200</xdr:colOff>
      <xdr:row>7</xdr:row>
      <xdr:rowOff>142875</xdr:rowOff>
    </xdr:to>
    <xdr:pic>
      <xdr:nvPicPr>
        <xdr:cNvPr id="28" name="AESC_logo_header">
          <a:extLst>
            <a:ext uri="{FF2B5EF4-FFF2-40B4-BE49-F238E27FC236}">
              <a16:creationId xmlns:a16="http://schemas.microsoft.com/office/drawing/2014/main" id="{1F65AE4C-D26F-46FC-AAD4-040B0921795D}"/>
            </a:ext>
          </a:extLst>
        </xdr:cNvPr>
        <xdr:cNvPicPr/>
      </xdr:nvPicPr>
      <xdr:blipFill>
        <a:blip xmlns:r="http://schemas.openxmlformats.org/officeDocument/2006/relationships" r:embed="rId17" cstate="print"/>
        <a:stretch>
          <a:fillRect/>
        </a:stretch>
      </xdr:blipFill>
      <xdr:spPr>
        <a:xfrm>
          <a:off x="9982200" y="762000"/>
          <a:ext cx="2381250" cy="762000"/>
        </a:xfrm>
        <a:prstGeom prst="rect">
          <a:avLst/>
        </a:prstGeom>
      </xdr:spPr>
    </xdr:pic>
    <xdr:clientData/>
  </xdr:twoCellAnchor>
  <xdr:twoCellAnchor>
    <xdr:from>
      <xdr:col>9</xdr:col>
      <xdr:colOff>200025</xdr:colOff>
      <xdr:row>11</xdr:row>
      <xdr:rowOff>152400</xdr:rowOff>
    </xdr:from>
    <xdr:to>
      <xdr:col>26</xdr:col>
      <xdr:colOff>295275</xdr:colOff>
      <xdr:row>13</xdr:row>
      <xdr:rowOff>57150</xdr:rowOff>
    </xdr:to>
    <xdr:sp macro="" textlink="">
      <xdr:nvSpPr>
        <xdr:cNvPr id="4" name="TextBox 3">
          <a:extLst>
            <a:ext uri="{FF2B5EF4-FFF2-40B4-BE49-F238E27FC236}">
              <a16:creationId xmlns:a16="http://schemas.microsoft.com/office/drawing/2014/main" id="{A5CE42E3-EB42-41AD-8935-275832E29BED}"/>
            </a:ext>
          </a:extLst>
        </xdr:cNvPr>
        <xdr:cNvSpPr txBox="1"/>
      </xdr:nvSpPr>
      <xdr:spPr>
        <a:xfrm>
          <a:off x="5400675" y="2181225"/>
          <a:ext cx="10458450" cy="228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338666</xdr:colOff>
      <xdr:row>111</xdr:row>
      <xdr:rowOff>148166</xdr:rowOff>
    </xdr:from>
    <xdr:to>
      <xdr:col>24</xdr:col>
      <xdr:colOff>76600</xdr:colOff>
      <xdr:row>143</xdr:row>
      <xdr:rowOff>127000</xdr:rowOff>
    </xdr:to>
    <xdr:pic>
      <xdr:nvPicPr>
        <xdr:cNvPr id="12" name="Picture 11" descr="Image of how to protect workbook " title="Instruction 8">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2083" y="18023416"/>
          <a:ext cx="11400767" cy="5058834"/>
        </a:xfrm>
        <a:prstGeom prst="rect">
          <a:avLst/>
        </a:prstGeom>
      </xdr:spPr>
    </xdr:pic>
    <xdr:clientData/>
  </xdr:twoCellAnchor>
  <xdr:twoCellAnchor editAs="oneCell">
    <xdr:from>
      <xdr:col>5</xdr:col>
      <xdr:colOff>391582</xdr:colOff>
      <xdr:row>50</xdr:row>
      <xdr:rowOff>21166</xdr:rowOff>
    </xdr:from>
    <xdr:to>
      <xdr:col>23</xdr:col>
      <xdr:colOff>380999</xdr:colOff>
      <xdr:row>75</xdr:row>
      <xdr:rowOff>70649</xdr:rowOff>
    </xdr:to>
    <xdr:pic>
      <xdr:nvPicPr>
        <xdr:cNvPr id="9" name="Picture 8" descr="Image of unprotect sheet button " title="Instruction 8">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74999" y="8212666"/>
          <a:ext cx="11038417" cy="4018233"/>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31" name="Rounded Rectangle 30">
          <a:hlinkClick xmlns:r="http://schemas.openxmlformats.org/officeDocument/2006/relationships" r:id="rId3"/>
          <a:extLst>
            <a:ext uri="{FF2B5EF4-FFF2-40B4-BE49-F238E27FC236}">
              <a16:creationId xmlns:a16="http://schemas.microsoft.com/office/drawing/2014/main" id="{00000000-0008-0000-0A00-00001F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4"/>
          <a:extLst>
            <a:ext uri="{FF2B5EF4-FFF2-40B4-BE49-F238E27FC236}">
              <a16:creationId xmlns:a16="http://schemas.microsoft.com/office/drawing/2014/main" id="{00000000-0008-0000-0A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5"/>
          <a:extLst>
            <a:ext uri="{FF2B5EF4-FFF2-40B4-BE49-F238E27FC236}">
              <a16:creationId xmlns:a16="http://schemas.microsoft.com/office/drawing/2014/main" id="{00000000-0008-0000-0A00-000021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6"/>
          <a:extLst>
            <a:ext uri="{FF2B5EF4-FFF2-40B4-BE49-F238E27FC236}">
              <a16:creationId xmlns:a16="http://schemas.microsoft.com/office/drawing/2014/main" id="{00000000-0008-0000-0A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7"/>
          <a:extLst>
            <a:ext uri="{FF2B5EF4-FFF2-40B4-BE49-F238E27FC236}">
              <a16:creationId xmlns:a16="http://schemas.microsoft.com/office/drawing/2014/main" id="{00000000-0008-0000-0A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8"/>
          <a:extLst>
            <a:ext uri="{FF2B5EF4-FFF2-40B4-BE49-F238E27FC236}">
              <a16:creationId xmlns:a16="http://schemas.microsoft.com/office/drawing/2014/main" id="{00000000-0008-0000-0A00-000024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9"/>
          <a:extLst>
            <a:ext uri="{FF2B5EF4-FFF2-40B4-BE49-F238E27FC236}">
              <a16:creationId xmlns:a16="http://schemas.microsoft.com/office/drawing/2014/main" id="{00000000-0008-0000-0A00-000025000000}"/>
            </a:ext>
          </a:extLst>
        </xdr:cNvPr>
        <xdr:cNvSpPr/>
      </xdr:nvSpPr>
      <xdr:spPr>
        <a:xfrm>
          <a:off x="114878" y="536257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10"/>
          <a:extLst>
            <a:ext uri="{FF2B5EF4-FFF2-40B4-BE49-F238E27FC236}">
              <a16:creationId xmlns:a16="http://schemas.microsoft.com/office/drawing/2014/main" id="{00000000-0008-0000-0A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11"/>
          <a:extLst>
            <a:ext uri="{FF2B5EF4-FFF2-40B4-BE49-F238E27FC236}">
              <a16:creationId xmlns:a16="http://schemas.microsoft.com/office/drawing/2014/main" id="{00000000-0008-0000-0A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2"/>
          <a:extLst>
            <a:ext uri="{FF2B5EF4-FFF2-40B4-BE49-F238E27FC236}">
              <a16:creationId xmlns:a16="http://schemas.microsoft.com/office/drawing/2014/main" id="{00000000-0008-0000-0A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5</xdr:col>
      <xdr:colOff>449646</xdr:colOff>
      <xdr:row>43</xdr:row>
      <xdr:rowOff>38934</xdr:rowOff>
    </xdr:from>
    <xdr:to>
      <xdr:col>18</xdr:col>
      <xdr:colOff>57149</xdr:colOff>
      <xdr:row>48</xdr:row>
      <xdr:rowOff>30691</xdr:rowOff>
    </xdr:to>
    <xdr:sp macro="" textlink="">
      <xdr:nvSpPr>
        <xdr:cNvPr id="20" name="TextBox 19">
          <a:extLst>
            <a:ext uri="{FF2B5EF4-FFF2-40B4-BE49-F238E27FC236}">
              <a16:creationId xmlns:a16="http://schemas.microsoft.com/office/drawing/2014/main" id="{00000000-0008-0000-0A00-000014000000}"/>
            </a:ext>
          </a:extLst>
        </xdr:cNvPr>
        <xdr:cNvSpPr txBox="1"/>
      </xdr:nvSpPr>
      <xdr:spPr>
        <a:xfrm>
          <a:off x="3233063" y="7119184"/>
          <a:ext cx="7587336" cy="78550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To ensure that the formulas in the above columns are not inadvertently deleted, the worksheet has been 'Protected'. If you would like </a:t>
          </a:r>
          <a:r>
            <a:rPr lang="en-AU" sz="1100" b="1" baseline="0">
              <a:solidFill>
                <a:schemeClr val="dk1"/>
              </a:solidFill>
              <a:latin typeface="+mn-lt"/>
              <a:ea typeface="+mn-ea"/>
              <a:cs typeface="+mn-cs"/>
            </a:rPr>
            <a:t>delete</a:t>
          </a:r>
          <a:r>
            <a:rPr lang="en-AU" sz="1100" baseline="0">
              <a:solidFill>
                <a:schemeClr val="dk1"/>
              </a:solidFill>
              <a:latin typeface="+mn-lt"/>
              <a:ea typeface="+mn-ea"/>
              <a:cs typeface="+mn-cs"/>
            </a:rPr>
            <a:t> a row or </a:t>
          </a:r>
          <a:r>
            <a:rPr lang="en-AU" sz="1100" b="1" baseline="0">
              <a:solidFill>
                <a:schemeClr val="dk1"/>
              </a:solidFill>
              <a:latin typeface="+mn-lt"/>
              <a:ea typeface="+mn-ea"/>
              <a:cs typeface="+mn-cs"/>
            </a:rPr>
            <a:t>sort</a:t>
          </a:r>
          <a:r>
            <a:rPr lang="en-AU" sz="1100" baseline="0">
              <a:solidFill>
                <a:schemeClr val="dk1"/>
              </a:solidFill>
              <a:latin typeface="+mn-lt"/>
              <a:ea typeface="+mn-ea"/>
              <a:cs typeface="+mn-cs"/>
            </a:rPr>
            <a:t> the data, you will have to unprotect the sheet by selecting the 'Review' tab and clicking 'Unprotect Sheet'. </a:t>
          </a:r>
        </a:p>
        <a:p>
          <a:pPr marL="0" indent="0"/>
          <a:r>
            <a:rPr lang="en-AU" sz="1100" baseline="0">
              <a:solidFill>
                <a:schemeClr val="dk1"/>
              </a:solidFill>
              <a:latin typeface="+mn-lt"/>
              <a:ea typeface="+mn-ea"/>
              <a:cs typeface="+mn-cs"/>
            </a:rPr>
            <a:t>It is recommended that you </a:t>
          </a:r>
          <a:r>
            <a:rPr lang="en-AU" sz="1100" b="1" baseline="0">
              <a:solidFill>
                <a:schemeClr val="dk1"/>
              </a:solidFill>
              <a:latin typeface="+mn-lt"/>
              <a:ea typeface="+mn-ea"/>
              <a:cs typeface="+mn-cs"/>
            </a:rPr>
            <a:t>do not insert new rows </a:t>
          </a:r>
          <a:r>
            <a:rPr lang="en-AU" sz="1100" baseline="0">
              <a:solidFill>
                <a:schemeClr val="dk1"/>
              </a:solidFill>
              <a:latin typeface="+mn-lt"/>
              <a:ea typeface="+mn-ea"/>
              <a:cs typeface="+mn-cs"/>
            </a:rPr>
            <a:t>as the required formulas will not be present in the new row.</a:t>
          </a:r>
        </a:p>
      </xdr:txBody>
    </xdr:sp>
    <xdr:clientData/>
  </xdr:twoCellAnchor>
  <xdr:twoCellAnchor>
    <xdr:from>
      <xdr:col>9</xdr:col>
      <xdr:colOff>419164</xdr:colOff>
      <xdr:row>106</xdr:row>
      <xdr:rowOff>103493</xdr:rowOff>
    </xdr:from>
    <xdr:to>
      <xdr:col>19</xdr:col>
      <xdr:colOff>514350</xdr:colOff>
      <xdr:row>110</xdr:row>
      <xdr:rowOff>85724</xdr:rowOff>
    </xdr:to>
    <xdr:sp macro="" textlink="">
      <xdr:nvSpPr>
        <xdr:cNvPr id="25" name="TextBox 24">
          <a:extLst>
            <a:ext uri="{FF2B5EF4-FFF2-40B4-BE49-F238E27FC236}">
              <a16:creationId xmlns:a16="http://schemas.microsoft.com/office/drawing/2014/main" id="{00000000-0008-0000-0A00-000019000000}"/>
            </a:ext>
          </a:extLst>
        </xdr:cNvPr>
        <xdr:cNvSpPr txBox="1"/>
      </xdr:nvSpPr>
      <xdr:spPr>
        <a:xfrm>
          <a:off x="5619814" y="16867493"/>
          <a:ext cx="6191186" cy="62993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have finished </a:t>
          </a:r>
          <a:r>
            <a:rPr lang="en-AU" sz="1100" b="1" baseline="0">
              <a:solidFill>
                <a:schemeClr val="dk1"/>
              </a:solidFill>
              <a:effectLst/>
              <a:latin typeface="+mn-lt"/>
              <a:ea typeface="+mn-ea"/>
              <a:cs typeface="+mn-cs"/>
            </a:rPr>
            <a:t>deleting</a:t>
          </a:r>
          <a:r>
            <a:rPr lang="en-AU" sz="1100" baseline="0">
              <a:solidFill>
                <a:schemeClr val="dk1"/>
              </a:solidFill>
              <a:effectLst/>
              <a:latin typeface="+mn-lt"/>
              <a:ea typeface="+mn-ea"/>
              <a:cs typeface="+mn-cs"/>
            </a:rPr>
            <a:t> a row , </a:t>
          </a:r>
          <a:r>
            <a:rPr lang="en-AU" sz="1100" b="1" baseline="0">
              <a:solidFill>
                <a:schemeClr val="dk1"/>
              </a:solidFill>
              <a:effectLst/>
              <a:latin typeface="+mn-lt"/>
              <a:ea typeface="+mn-ea"/>
              <a:cs typeface="+mn-cs"/>
            </a:rPr>
            <a:t>sorting</a:t>
          </a:r>
          <a:r>
            <a:rPr lang="en-AU" sz="1100" baseline="0">
              <a:solidFill>
                <a:schemeClr val="dk1"/>
              </a:solidFill>
              <a:effectLst/>
              <a:latin typeface="+mn-lt"/>
              <a:ea typeface="+mn-ea"/>
              <a:cs typeface="+mn-cs"/>
            </a:rPr>
            <a:t> the data or </a:t>
          </a:r>
          <a:r>
            <a:rPr lang="en-AU" sz="1100" b="1" baseline="0">
              <a:solidFill>
                <a:schemeClr val="dk1"/>
              </a:solidFill>
              <a:effectLst/>
              <a:latin typeface="+mn-lt"/>
              <a:ea typeface="+mn-ea"/>
              <a:cs typeface="+mn-cs"/>
            </a:rPr>
            <a:t>inserting</a:t>
          </a:r>
          <a:r>
            <a:rPr lang="en-AU" sz="1100" baseline="0">
              <a:solidFill>
                <a:schemeClr val="dk1"/>
              </a:solidFill>
              <a:effectLst/>
              <a:latin typeface="+mn-lt"/>
              <a:ea typeface="+mn-ea"/>
              <a:cs typeface="+mn-cs"/>
            </a:rPr>
            <a:t> a row, you should protect the sheet again. This can be done by clicking 'Protect Sheet' (in the 'Review' tab) and selecting 'OK' in the pop-up window.</a:t>
          </a:r>
          <a:endParaRPr lang="en-AU" sz="1100" baseline="0">
            <a:solidFill>
              <a:schemeClr val="dk1"/>
            </a:solidFill>
            <a:latin typeface="+mn-lt"/>
            <a:ea typeface="+mn-ea"/>
            <a:cs typeface="+mn-cs"/>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52" name="Rounded Rectangle 51">
          <a:hlinkClick xmlns:r="http://schemas.openxmlformats.org/officeDocument/2006/relationships" r:id="rId13"/>
          <a:extLst>
            <a:ext uri="{FF2B5EF4-FFF2-40B4-BE49-F238E27FC236}">
              <a16:creationId xmlns:a16="http://schemas.microsoft.com/office/drawing/2014/main" id="{00000000-0008-0000-0A00-000034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53" name="Rounded Rectangle 52">
          <a:hlinkClick xmlns:r="http://schemas.openxmlformats.org/officeDocument/2006/relationships" r:id="rId14"/>
          <a:extLst>
            <a:ext uri="{FF2B5EF4-FFF2-40B4-BE49-F238E27FC236}">
              <a16:creationId xmlns:a16="http://schemas.microsoft.com/office/drawing/2014/main" id="{00000000-0008-0000-0A00-000035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11</xdr:col>
      <xdr:colOff>560314</xdr:colOff>
      <xdr:row>48</xdr:row>
      <xdr:rowOff>30691</xdr:rowOff>
    </xdr:from>
    <xdr:to>
      <xdr:col>12</xdr:col>
      <xdr:colOff>381028</xdr:colOff>
      <xdr:row>53</xdr:row>
      <xdr:rowOff>156290</xdr:rowOff>
    </xdr:to>
    <xdr:cxnSp macro="">
      <xdr:nvCxnSpPr>
        <xdr:cNvPr id="23" name="Straight Arrow Connector 22" descr="Arrow connector" title="Arrow connector">
          <a:extLst>
            <a:ext uri="{FF2B5EF4-FFF2-40B4-BE49-F238E27FC236}">
              <a16:creationId xmlns:a16="http://schemas.microsoft.com/office/drawing/2014/main" id="{00000000-0008-0000-0A00-000017000000}"/>
            </a:ext>
          </a:extLst>
        </xdr:cNvPr>
        <xdr:cNvCxnSpPr>
          <a:stCxn id="20" idx="2"/>
          <a:endCxn id="67" idx="1"/>
        </xdr:cNvCxnSpPr>
      </xdr:nvCxnSpPr>
      <xdr:spPr>
        <a:xfrm>
          <a:off x="7026731" y="7904691"/>
          <a:ext cx="434547" cy="91934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11</xdr:col>
      <xdr:colOff>148166</xdr:colOff>
      <xdr:row>48</xdr:row>
      <xdr:rowOff>30691</xdr:rowOff>
    </xdr:from>
    <xdr:to>
      <xdr:col>11</xdr:col>
      <xdr:colOff>560314</xdr:colOff>
      <xdr:row>50</xdr:row>
      <xdr:rowOff>127000</xdr:rowOff>
    </xdr:to>
    <xdr:cxnSp macro="">
      <xdr:nvCxnSpPr>
        <xdr:cNvPr id="22" name="Straight Arrow Connector 21" descr="Arrow connector pointing to review button " title="Arrow connector">
          <a:extLst>
            <a:ext uri="{FF2B5EF4-FFF2-40B4-BE49-F238E27FC236}">
              <a16:creationId xmlns:a16="http://schemas.microsoft.com/office/drawing/2014/main" id="{00000000-0008-0000-0A00-000016000000}"/>
            </a:ext>
          </a:extLst>
        </xdr:cNvPr>
        <xdr:cNvCxnSpPr>
          <a:stCxn id="20" idx="2"/>
        </xdr:cNvCxnSpPr>
      </xdr:nvCxnSpPr>
      <xdr:spPr>
        <a:xfrm flipH="1">
          <a:off x="6614583" y="7904691"/>
          <a:ext cx="412148" cy="41380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0</xdr:colOff>
      <xdr:row>110</xdr:row>
      <xdr:rowOff>104775</xdr:rowOff>
    </xdr:from>
    <xdr:to>
      <xdr:col>14</xdr:col>
      <xdr:colOff>0</xdr:colOff>
      <xdr:row>114</xdr:row>
      <xdr:rowOff>47625</xdr:rowOff>
    </xdr:to>
    <xdr:cxnSp macro="">
      <xdr:nvCxnSpPr>
        <xdr:cNvPr id="26" name="Straight Arrow Connector 25" descr="Arrow Connector" title="Arrow Connector">
          <a:extLst>
            <a:ext uri="{FF2B5EF4-FFF2-40B4-BE49-F238E27FC236}">
              <a16:creationId xmlns:a16="http://schemas.microsoft.com/office/drawing/2014/main" id="{00000000-0008-0000-0A00-00001A000000}"/>
            </a:ext>
          </a:extLst>
        </xdr:cNvPr>
        <xdr:cNvCxnSpPr/>
      </xdr:nvCxnSpPr>
      <xdr:spPr>
        <a:xfrm>
          <a:off x="8248650" y="17516475"/>
          <a:ext cx="0" cy="5905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323850</xdr:colOff>
      <xdr:row>114</xdr:row>
      <xdr:rowOff>9525</xdr:rowOff>
    </xdr:from>
    <xdr:to>
      <xdr:col>14</xdr:col>
      <xdr:colOff>285750</xdr:colOff>
      <xdr:row>118</xdr:row>
      <xdr:rowOff>38100</xdr:rowOff>
    </xdr:to>
    <xdr:sp macro="" textlink="">
      <xdr:nvSpPr>
        <xdr:cNvPr id="61" name="Oval 60" descr="Oval highlighting review button " title="Oval ">
          <a:extLst>
            <a:ext uri="{FF2B5EF4-FFF2-40B4-BE49-F238E27FC236}">
              <a16:creationId xmlns:a16="http://schemas.microsoft.com/office/drawing/2014/main" id="{00000000-0008-0000-0A00-00003D000000}"/>
            </a:ext>
          </a:extLst>
        </xdr:cNvPr>
        <xdr:cNvSpPr/>
      </xdr:nvSpPr>
      <xdr:spPr>
        <a:xfrm>
          <a:off x="7962900" y="18068925"/>
          <a:ext cx="571500" cy="6762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17</xdr:col>
      <xdr:colOff>345016</xdr:colOff>
      <xdr:row>140</xdr:row>
      <xdr:rowOff>94191</xdr:rowOff>
    </xdr:from>
    <xdr:to>
      <xdr:col>18</xdr:col>
      <xdr:colOff>564091</xdr:colOff>
      <xdr:row>142</xdr:row>
      <xdr:rowOff>122766</xdr:rowOff>
    </xdr:to>
    <xdr:sp macro="" textlink="">
      <xdr:nvSpPr>
        <xdr:cNvPr id="64" name="Oval 63" descr="Oval highlighting OK button " title="Oval">
          <a:extLst>
            <a:ext uri="{FF2B5EF4-FFF2-40B4-BE49-F238E27FC236}">
              <a16:creationId xmlns:a16="http://schemas.microsoft.com/office/drawing/2014/main" id="{00000000-0008-0000-0A00-000040000000}"/>
            </a:ext>
          </a:extLst>
        </xdr:cNvPr>
        <xdr:cNvSpPr/>
      </xdr:nvSpPr>
      <xdr:spPr>
        <a:xfrm>
          <a:off x="10494433" y="22573191"/>
          <a:ext cx="832908" cy="346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268816</xdr:colOff>
      <xdr:row>53</xdr:row>
      <xdr:rowOff>96309</xdr:rowOff>
    </xdr:from>
    <xdr:to>
      <xdr:col>13</xdr:col>
      <xdr:colOff>421216</xdr:colOff>
      <xdr:row>56</xdr:row>
      <xdr:rowOff>29634</xdr:rowOff>
    </xdr:to>
    <xdr:sp macro="" textlink="">
      <xdr:nvSpPr>
        <xdr:cNvPr id="67" name="Oval 66" descr="Oval highlighting Unprotect Sheet button " title="Oval ">
          <a:extLst>
            <a:ext uri="{FF2B5EF4-FFF2-40B4-BE49-F238E27FC236}">
              <a16:creationId xmlns:a16="http://schemas.microsoft.com/office/drawing/2014/main" id="{00000000-0008-0000-0A00-000043000000}"/>
            </a:ext>
          </a:extLst>
        </xdr:cNvPr>
        <xdr:cNvSpPr/>
      </xdr:nvSpPr>
      <xdr:spPr>
        <a:xfrm>
          <a:off x="7349066" y="8764059"/>
          <a:ext cx="766233" cy="4095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5</xdr:col>
      <xdr:colOff>158750</xdr:colOff>
      <xdr:row>74</xdr:row>
      <xdr:rowOff>148166</xdr:rowOff>
    </xdr:from>
    <xdr:to>
      <xdr:col>22</xdr:col>
      <xdr:colOff>30945</xdr:colOff>
      <xdr:row>103</xdr:row>
      <xdr:rowOff>10583</xdr:rowOff>
    </xdr:to>
    <xdr:pic>
      <xdr:nvPicPr>
        <xdr:cNvPr id="2" name="Picture 1" descr="Image of how to insert a new row " title="Instruction 8">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2942167" y="12149666"/>
          <a:ext cx="10307361" cy="4466167"/>
        </a:xfrm>
        <a:prstGeom prst="rect">
          <a:avLst/>
        </a:prstGeom>
      </xdr:spPr>
    </xdr:pic>
    <xdr:clientData/>
  </xdr:twoCellAnchor>
  <xdr:twoCellAnchor editAs="oneCell">
    <xdr:from>
      <xdr:col>6</xdr:col>
      <xdr:colOff>243417</xdr:colOff>
      <xdr:row>11</xdr:row>
      <xdr:rowOff>63500</xdr:rowOff>
    </xdr:from>
    <xdr:to>
      <xdr:col>23</xdr:col>
      <xdr:colOff>412750</xdr:colOff>
      <xdr:row>42</xdr:row>
      <xdr:rowOff>112780</xdr:rowOff>
    </xdr:to>
    <xdr:pic>
      <xdr:nvPicPr>
        <xdr:cNvPr id="7" name="Picture 6" descr="Image highlighting columns that have formulas to automatically populate data " title="Instruction 8">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3615267" y="2092325"/>
          <a:ext cx="10532533" cy="5068955"/>
        </a:xfrm>
        <a:prstGeom prst="rect">
          <a:avLst/>
        </a:prstGeom>
      </xdr:spPr>
    </xdr:pic>
    <xdr:clientData/>
  </xdr:twoCellAnchor>
  <xdr:twoCellAnchor editAs="oneCell">
    <xdr:from>
      <xdr:col>16</xdr:col>
      <xdr:colOff>457200</xdr:colOff>
      <xdr:row>4</xdr:row>
      <xdr:rowOff>66675</xdr:rowOff>
    </xdr:from>
    <xdr:to>
      <xdr:col>20</xdr:col>
      <xdr:colOff>400050</xdr:colOff>
      <xdr:row>7</xdr:row>
      <xdr:rowOff>95250</xdr:rowOff>
    </xdr:to>
    <xdr:pic>
      <xdr:nvPicPr>
        <xdr:cNvPr id="28" name="AESC_logo_header">
          <a:extLst>
            <a:ext uri="{FF2B5EF4-FFF2-40B4-BE49-F238E27FC236}">
              <a16:creationId xmlns:a16="http://schemas.microsoft.com/office/drawing/2014/main" id="{5961586D-C422-46C4-99BD-92BB564DD865}"/>
            </a:ext>
          </a:extLst>
        </xdr:cNvPr>
        <xdr:cNvPicPr/>
      </xdr:nvPicPr>
      <xdr:blipFill>
        <a:blip xmlns:r="http://schemas.openxmlformats.org/officeDocument/2006/relationships" r:embed="rId17" cstate="print"/>
        <a:stretch>
          <a:fillRect/>
        </a:stretch>
      </xdr:blipFill>
      <xdr:spPr>
        <a:xfrm>
          <a:off x="9925050" y="714375"/>
          <a:ext cx="2381250" cy="762000"/>
        </a:xfrm>
        <a:prstGeom prst="rect">
          <a:avLst/>
        </a:prstGeom>
      </xdr:spPr>
    </xdr:pic>
    <xdr:clientData/>
  </xdr:twoCellAnchor>
  <xdr:twoCellAnchor>
    <xdr:from>
      <xdr:col>9</xdr:col>
      <xdr:colOff>276225</xdr:colOff>
      <xdr:row>58</xdr:row>
      <xdr:rowOff>66675</xdr:rowOff>
    </xdr:from>
    <xdr:to>
      <xdr:col>23</xdr:col>
      <xdr:colOff>390525</xdr:colOff>
      <xdr:row>63</xdr:row>
      <xdr:rowOff>28575</xdr:rowOff>
    </xdr:to>
    <xdr:sp macro="" textlink="">
      <xdr:nvSpPr>
        <xdr:cNvPr id="3" name="TextBox 2">
          <a:extLst>
            <a:ext uri="{FF2B5EF4-FFF2-40B4-BE49-F238E27FC236}">
              <a16:creationId xmlns:a16="http://schemas.microsoft.com/office/drawing/2014/main" id="{9D7E93D8-892D-45BC-96C2-4B730BB0C0DD}"/>
            </a:ext>
          </a:extLst>
        </xdr:cNvPr>
        <xdr:cNvSpPr txBox="1"/>
      </xdr:nvSpPr>
      <xdr:spPr>
        <a:xfrm>
          <a:off x="5476875" y="9705975"/>
          <a:ext cx="8648700"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twoCellAnchor editAs="oneCell">
    <xdr:from>
      <xdr:col>19</xdr:col>
      <xdr:colOff>373592</xdr:colOff>
      <xdr:row>23</xdr:row>
      <xdr:rowOff>158750</xdr:rowOff>
    </xdr:from>
    <xdr:to>
      <xdr:col>23</xdr:col>
      <xdr:colOff>316442</xdr:colOff>
      <xdr:row>28</xdr:row>
      <xdr:rowOff>111125</xdr:rowOff>
    </xdr:to>
    <xdr:pic>
      <xdr:nvPicPr>
        <xdr:cNvPr id="30" name="AESC_logo_header">
          <a:extLst>
            <a:ext uri="{FF2B5EF4-FFF2-40B4-BE49-F238E27FC236}">
              <a16:creationId xmlns:a16="http://schemas.microsoft.com/office/drawing/2014/main" id="{47027FA2-01C5-4E96-A942-43EDE15F0F17}"/>
            </a:ext>
          </a:extLst>
        </xdr:cNvPr>
        <xdr:cNvPicPr/>
      </xdr:nvPicPr>
      <xdr:blipFill>
        <a:blip xmlns:r="http://schemas.openxmlformats.org/officeDocument/2006/relationships" r:embed="rId17" cstate="print"/>
        <a:stretch>
          <a:fillRect/>
        </a:stretch>
      </xdr:blipFill>
      <xdr:spPr>
        <a:xfrm>
          <a:off x="11670242" y="4130675"/>
          <a:ext cx="2381250" cy="762000"/>
        </a:xfrm>
        <a:prstGeom prst="rect">
          <a:avLst/>
        </a:prstGeom>
      </xdr:spPr>
    </xdr:pic>
    <xdr:clientData/>
  </xdr:twoCellAnchor>
  <xdr:twoCellAnchor editAs="oneCell">
    <xdr:from>
      <xdr:col>20</xdr:col>
      <xdr:colOff>140758</xdr:colOff>
      <xdr:row>120</xdr:row>
      <xdr:rowOff>116416</xdr:rowOff>
    </xdr:from>
    <xdr:to>
      <xdr:col>24</xdr:col>
      <xdr:colOff>83608</xdr:colOff>
      <xdr:row>125</xdr:row>
      <xdr:rowOff>68791</xdr:rowOff>
    </xdr:to>
    <xdr:pic>
      <xdr:nvPicPr>
        <xdr:cNvPr id="41" name="AESC_logo_header">
          <a:extLst>
            <a:ext uri="{FF2B5EF4-FFF2-40B4-BE49-F238E27FC236}">
              <a16:creationId xmlns:a16="http://schemas.microsoft.com/office/drawing/2014/main" id="{B63C0350-F8FC-41AB-A88E-B21B863F430B}"/>
            </a:ext>
          </a:extLst>
        </xdr:cNvPr>
        <xdr:cNvPicPr/>
      </xdr:nvPicPr>
      <xdr:blipFill>
        <a:blip xmlns:r="http://schemas.openxmlformats.org/officeDocument/2006/relationships" r:embed="rId17" cstate="print"/>
        <a:stretch>
          <a:fillRect/>
        </a:stretch>
      </xdr:blipFill>
      <xdr:spPr>
        <a:xfrm>
          <a:off x="12047008" y="19795066"/>
          <a:ext cx="2381250" cy="762000"/>
        </a:xfrm>
        <a:prstGeom prst="rect">
          <a:avLst/>
        </a:prstGeom>
      </xdr:spPr>
    </xdr:pic>
    <xdr:clientData/>
  </xdr:twoCellAnchor>
  <xdr:twoCellAnchor>
    <xdr:from>
      <xdr:col>16</xdr:col>
      <xdr:colOff>242888</xdr:colOff>
      <xdr:row>120</xdr:row>
      <xdr:rowOff>138113</xdr:rowOff>
    </xdr:from>
    <xdr:to>
      <xdr:col>20</xdr:col>
      <xdr:colOff>138113</xdr:colOff>
      <xdr:row>125</xdr:row>
      <xdr:rowOff>57150</xdr:rowOff>
    </xdr:to>
    <xdr:sp macro="" textlink="">
      <xdr:nvSpPr>
        <xdr:cNvPr id="6" name="Rectangle 5">
          <a:extLst>
            <a:ext uri="{FF2B5EF4-FFF2-40B4-BE49-F238E27FC236}">
              <a16:creationId xmlns:a16="http://schemas.microsoft.com/office/drawing/2014/main" id="{2A71AF30-DF67-4E65-A7DF-F3E76DCB1997}"/>
            </a:ext>
          </a:extLst>
        </xdr:cNvPr>
        <xdr:cNvSpPr/>
      </xdr:nvSpPr>
      <xdr:spPr>
        <a:xfrm>
          <a:off x="9710738" y="19816763"/>
          <a:ext cx="2333625" cy="728662"/>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xdr:col>
      <xdr:colOff>323850</xdr:colOff>
      <xdr:row>120</xdr:row>
      <xdr:rowOff>128588</xdr:rowOff>
    </xdr:from>
    <xdr:to>
      <xdr:col>15</xdr:col>
      <xdr:colOff>457200</xdr:colOff>
      <xdr:row>125</xdr:row>
      <xdr:rowOff>71438</xdr:rowOff>
    </xdr:to>
    <xdr:sp macro="" textlink="">
      <xdr:nvSpPr>
        <xdr:cNvPr id="8" name="Rectangle 7">
          <a:extLst>
            <a:ext uri="{FF2B5EF4-FFF2-40B4-BE49-F238E27FC236}">
              <a16:creationId xmlns:a16="http://schemas.microsoft.com/office/drawing/2014/main" id="{A7AFA3DB-23BC-42F6-A797-7C90AD9CE858}"/>
            </a:ext>
          </a:extLst>
        </xdr:cNvPr>
        <xdr:cNvSpPr/>
      </xdr:nvSpPr>
      <xdr:spPr>
        <a:xfrm>
          <a:off x="5524500" y="19807238"/>
          <a:ext cx="3790950" cy="752475"/>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433388</xdr:colOff>
      <xdr:row>120</xdr:row>
      <xdr:rowOff>138112</xdr:rowOff>
    </xdr:from>
    <xdr:to>
      <xdr:col>16</xdr:col>
      <xdr:colOff>271463</xdr:colOff>
      <xdr:row>125</xdr:row>
      <xdr:rowOff>114300</xdr:rowOff>
    </xdr:to>
    <xdr:sp macro="" textlink="">
      <xdr:nvSpPr>
        <xdr:cNvPr id="10" name="Rectangle 9">
          <a:extLst>
            <a:ext uri="{FF2B5EF4-FFF2-40B4-BE49-F238E27FC236}">
              <a16:creationId xmlns:a16="http://schemas.microsoft.com/office/drawing/2014/main" id="{3B397C33-6F71-4D6D-922B-AB45BD7112A5}"/>
            </a:ext>
          </a:extLst>
        </xdr:cNvPr>
        <xdr:cNvSpPr/>
      </xdr:nvSpPr>
      <xdr:spPr>
        <a:xfrm>
          <a:off x="9291638" y="19816762"/>
          <a:ext cx="447675" cy="78581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241300</xdr:colOff>
      <xdr:row>110</xdr:row>
      <xdr:rowOff>78845</xdr:rowOff>
    </xdr:from>
    <xdr:to>
      <xdr:col>18</xdr:col>
      <xdr:colOff>71437</xdr:colOff>
      <xdr:row>140</xdr:row>
      <xdr:rowOff>98953</xdr:rowOff>
    </xdr:to>
    <xdr:cxnSp macro="">
      <xdr:nvCxnSpPr>
        <xdr:cNvPr id="27" name="Straight Arrow Connector 26" descr="Arrow Connector" title="Arrow Connector">
          <a:extLst>
            <a:ext uri="{FF2B5EF4-FFF2-40B4-BE49-F238E27FC236}">
              <a16:creationId xmlns:a16="http://schemas.microsoft.com/office/drawing/2014/main" id="{00000000-0008-0000-0A00-00001B000000}"/>
            </a:ext>
          </a:extLst>
        </xdr:cNvPr>
        <xdr:cNvCxnSpPr/>
      </xdr:nvCxnSpPr>
      <xdr:spPr>
        <a:xfrm>
          <a:off x="8489950" y="18138245"/>
          <a:ext cx="2268537" cy="4877858"/>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57150</xdr:colOff>
      <xdr:row>24</xdr:row>
      <xdr:rowOff>9525</xdr:rowOff>
    </xdr:from>
    <xdr:to>
      <xdr:col>19</xdr:col>
      <xdr:colOff>371475</xdr:colOff>
      <xdr:row>28</xdr:row>
      <xdr:rowOff>28575</xdr:rowOff>
    </xdr:to>
    <xdr:sp macro="" textlink="">
      <xdr:nvSpPr>
        <xdr:cNvPr id="11" name="Rectangle 10">
          <a:extLst>
            <a:ext uri="{FF2B5EF4-FFF2-40B4-BE49-F238E27FC236}">
              <a16:creationId xmlns:a16="http://schemas.microsoft.com/office/drawing/2014/main" id="{10B1688F-0324-48CC-855F-702FB3D6D458}"/>
            </a:ext>
          </a:extLst>
        </xdr:cNvPr>
        <xdr:cNvSpPr/>
      </xdr:nvSpPr>
      <xdr:spPr>
        <a:xfrm>
          <a:off x="5867400" y="4143375"/>
          <a:ext cx="5800725" cy="6667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14</xdr:col>
      <xdr:colOff>442913</xdr:colOff>
      <xdr:row>23</xdr:row>
      <xdr:rowOff>42863</xdr:rowOff>
    </xdr:from>
    <xdr:to>
      <xdr:col>17</xdr:col>
      <xdr:colOff>14288</xdr:colOff>
      <xdr:row>28</xdr:row>
      <xdr:rowOff>76200</xdr:rowOff>
    </xdr:to>
    <xdr:cxnSp macro="">
      <xdr:nvCxnSpPr>
        <xdr:cNvPr id="14" name="Straight Connector 13">
          <a:extLst>
            <a:ext uri="{FF2B5EF4-FFF2-40B4-BE49-F238E27FC236}">
              <a16:creationId xmlns:a16="http://schemas.microsoft.com/office/drawing/2014/main" id="{38D9642D-3FCE-4BA6-8EF0-0DF5F3127011}"/>
            </a:ext>
          </a:extLst>
        </xdr:cNvPr>
        <xdr:cNvCxnSpPr/>
      </xdr:nvCxnSpPr>
      <xdr:spPr>
        <a:xfrm>
          <a:off x="8691563" y="4014788"/>
          <a:ext cx="1400175" cy="84296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404813</xdr:colOff>
      <xdr:row>23</xdr:row>
      <xdr:rowOff>42863</xdr:rowOff>
    </xdr:from>
    <xdr:to>
      <xdr:col>14</xdr:col>
      <xdr:colOff>23813</xdr:colOff>
      <xdr:row>28</xdr:row>
      <xdr:rowOff>71438</xdr:rowOff>
    </xdr:to>
    <xdr:cxnSp macro="">
      <xdr:nvCxnSpPr>
        <xdr:cNvPr id="17" name="Straight Connector 16">
          <a:extLst>
            <a:ext uri="{FF2B5EF4-FFF2-40B4-BE49-F238E27FC236}">
              <a16:creationId xmlns:a16="http://schemas.microsoft.com/office/drawing/2014/main" id="{2F0875BE-3DF2-4530-815F-E7F79A5C7103}"/>
            </a:ext>
          </a:extLst>
        </xdr:cNvPr>
        <xdr:cNvCxnSpPr/>
      </xdr:nvCxnSpPr>
      <xdr:spPr>
        <a:xfrm>
          <a:off x="7434263" y="4014788"/>
          <a:ext cx="838200" cy="8382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19</xdr:col>
      <xdr:colOff>390525</xdr:colOff>
      <xdr:row>58</xdr:row>
      <xdr:rowOff>85725</xdr:rowOff>
    </xdr:from>
    <xdr:to>
      <xdr:col>23</xdr:col>
      <xdr:colOff>333375</xdr:colOff>
      <xdr:row>63</xdr:row>
      <xdr:rowOff>38100</xdr:rowOff>
    </xdr:to>
    <xdr:pic>
      <xdr:nvPicPr>
        <xdr:cNvPr id="45" name="AESC_logo_header">
          <a:extLst>
            <a:ext uri="{FF2B5EF4-FFF2-40B4-BE49-F238E27FC236}">
              <a16:creationId xmlns:a16="http://schemas.microsoft.com/office/drawing/2014/main" id="{CD2F6FE5-04DC-44A5-8182-0BB0B264A5DC}"/>
            </a:ext>
          </a:extLst>
        </xdr:cNvPr>
        <xdr:cNvPicPr/>
      </xdr:nvPicPr>
      <xdr:blipFill>
        <a:blip xmlns:r="http://schemas.openxmlformats.org/officeDocument/2006/relationships" r:embed="rId17" cstate="print"/>
        <a:stretch>
          <a:fillRect/>
        </a:stretch>
      </xdr:blipFill>
      <xdr:spPr>
        <a:xfrm>
          <a:off x="11687175" y="9725025"/>
          <a:ext cx="2381250"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114300</xdr:colOff>
      <xdr:row>38</xdr:row>
      <xdr:rowOff>152400</xdr:rowOff>
    </xdr:from>
    <xdr:to>
      <xdr:col>4</xdr:col>
      <xdr:colOff>195900</xdr:colOff>
      <xdr:row>41</xdr:row>
      <xdr:rowOff>134625</xdr:rowOff>
    </xdr:to>
    <xdr:sp macro="" textlink="">
      <xdr:nvSpPr>
        <xdr:cNvPr id="13" name="Rounded Rectangle 12">
          <a:hlinkClick xmlns:r="http://schemas.openxmlformats.org/officeDocument/2006/relationships" r:id="rId1"/>
          <a:extLst>
            <a:ext uri="{FF2B5EF4-FFF2-40B4-BE49-F238E27FC236}">
              <a16:creationId xmlns:a16="http://schemas.microsoft.com/office/drawing/2014/main" id="{00000000-0008-0000-0B00-00000D000000}"/>
            </a:ext>
          </a:extLst>
        </xdr:cNvPr>
        <xdr:cNvSpPr/>
      </xdr:nvSpPr>
      <xdr:spPr>
        <a:xfrm>
          <a:off x="114300" y="590550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Register</a:t>
          </a:r>
          <a:endParaRPr lang="en-AU" sz="1000" b="1">
            <a:solidFill>
              <a:schemeClr val="bg1"/>
            </a:solidFill>
          </a:endParaRPr>
        </a:p>
      </xdr:txBody>
    </xdr:sp>
    <xdr:clientData/>
  </xdr:twoCellAnchor>
  <xdr:twoCellAnchor>
    <xdr:from>
      <xdr:col>0</xdr:col>
      <xdr:colOff>114878</xdr:colOff>
      <xdr:row>22</xdr:row>
      <xdr:rowOff>9523</xdr:rowOff>
    </xdr:from>
    <xdr:to>
      <xdr:col>4</xdr:col>
      <xdr:colOff>196478</xdr:colOff>
      <xdr:row>24</xdr:row>
      <xdr:rowOff>153673</xdr:rowOff>
    </xdr:to>
    <xdr:sp macro="" textlink="">
      <xdr:nvSpPr>
        <xdr:cNvPr id="4" name="Rounded Rectangle 3">
          <a:hlinkClick xmlns:r="http://schemas.openxmlformats.org/officeDocument/2006/relationships" r:id="rId2"/>
          <a:extLst>
            <a:ext uri="{FF2B5EF4-FFF2-40B4-BE49-F238E27FC236}">
              <a16:creationId xmlns:a16="http://schemas.microsoft.com/office/drawing/2014/main" id="{00000000-0008-0000-0B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5" name="Rounded Rectangle 4">
          <a:hlinkClick xmlns:r="http://schemas.openxmlformats.org/officeDocument/2006/relationships" r:id="rId3"/>
          <a:extLst>
            <a:ext uri="{FF2B5EF4-FFF2-40B4-BE49-F238E27FC236}">
              <a16:creationId xmlns:a16="http://schemas.microsoft.com/office/drawing/2014/main" id="{00000000-0008-0000-0B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 name="Rounded Rectangle 5">
          <a:hlinkClick xmlns:r="http://schemas.openxmlformats.org/officeDocument/2006/relationships" r:id="rId4"/>
          <a:extLst>
            <a:ext uri="{FF2B5EF4-FFF2-40B4-BE49-F238E27FC236}">
              <a16:creationId xmlns:a16="http://schemas.microsoft.com/office/drawing/2014/main" id="{00000000-0008-0000-0B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7" name="Rounded Rectangle 6">
          <a:hlinkClick xmlns:r="http://schemas.openxmlformats.org/officeDocument/2006/relationships" r:id="rId5"/>
          <a:extLst>
            <a:ext uri="{FF2B5EF4-FFF2-40B4-BE49-F238E27FC236}">
              <a16:creationId xmlns:a16="http://schemas.microsoft.com/office/drawing/2014/main" id="{00000000-0008-0000-0B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 name="Rounded Rectangle 7">
          <a:hlinkClick xmlns:r="http://schemas.openxmlformats.org/officeDocument/2006/relationships" r:id="rId6"/>
          <a:extLst>
            <a:ext uri="{FF2B5EF4-FFF2-40B4-BE49-F238E27FC236}">
              <a16:creationId xmlns:a16="http://schemas.microsoft.com/office/drawing/2014/main" id="{00000000-0008-0000-0B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9" name="Rounded Rectangle 8">
          <a:hlinkClick xmlns:r="http://schemas.openxmlformats.org/officeDocument/2006/relationships" r:id="rId7"/>
          <a:extLst>
            <a:ext uri="{FF2B5EF4-FFF2-40B4-BE49-F238E27FC236}">
              <a16:creationId xmlns:a16="http://schemas.microsoft.com/office/drawing/2014/main" id="{00000000-0008-0000-0B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B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B00-00000C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10" name="Rounded Rectangle 9">
          <a:hlinkClick xmlns:r="http://schemas.openxmlformats.org/officeDocument/2006/relationships" r:id="rId10"/>
          <a:extLst>
            <a:ext uri="{FF2B5EF4-FFF2-40B4-BE49-F238E27FC236}">
              <a16:creationId xmlns:a16="http://schemas.microsoft.com/office/drawing/2014/main" id="{00000000-0008-0000-0B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2" name="Rounded Rectangle 21">
          <a:hlinkClick xmlns:r="http://schemas.openxmlformats.org/officeDocument/2006/relationships" r:id="rId11"/>
          <a:extLst>
            <a:ext uri="{FF2B5EF4-FFF2-40B4-BE49-F238E27FC236}">
              <a16:creationId xmlns:a16="http://schemas.microsoft.com/office/drawing/2014/main" id="{00000000-0008-0000-0B00-000016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3" name="Rounded Rectangle 22">
          <a:hlinkClick xmlns:r="http://schemas.openxmlformats.org/officeDocument/2006/relationships" r:id="rId12"/>
          <a:extLst>
            <a:ext uri="{FF2B5EF4-FFF2-40B4-BE49-F238E27FC236}">
              <a16:creationId xmlns:a16="http://schemas.microsoft.com/office/drawing/2014/main" id="{00000000-0008-0000-0B00-000017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16</xdr:row>
      <xdr:rowOff>66675</xdr:rowOff>
    </xdr:from>
    <xdr:to>
      <xdr:col>19</xdr:col>
      <xdr:colOff>245715</xdr:colOff>
      <xdr:row>45</xdr:row>
      <xdr:rowOff>19050</xdr:rowOff>
    </xdr:to>
    <xdr:pic>
      <xdr:nvPicPr>
        <xdr:cNvPr id="2" name="Picture 1" descr="Image of a chemical register showing multiple chemical types" title="Instruction 9">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2905125"/>
          <a:ext cx="11323290" cy="4648200"/>
        </a:xfrm>
        <a:prstGeom prst="rect">
          <a:avLst/>
        </a:prstGeom>
      </xdr:spPr>
    </xdr:pic>
    <xdr:clientData/>
  </xdr:twoCellAnchor>
  <xdr:twoCellAnchor editAs="oneCell">
    <xdr:from>
      <xdr:col>14</xdr:col>
      <xdr:colOff>190500</xdr:colOff>
      <xdr:row>4</xdr:row>
      <xdr:rowOff>76200</xdr:rowOff>
    </xdr:from>
    <xdr:to>
      <xdr:col>17</xdr:col>
      <xdr:colOff>276225</xdr:colOff>
      <xdr:row>7</xdr:row>
      <xdr:rowOff>104775</xdr:rowOff>
    </xdr:to>
    <xdr:pic>
      <xdr:nvPicPr>
        <xdr:cNvPr id="20" name="AESC_logo_header">
          <a:extLst>
            <a:ext uri="{FF2B5EF4-FFF2-40B4-BE49-F238E27FC236}">
              <a16:creationId xmlns:a16="http://schemas.microsoft.com/office/drawing/2014/main" id="{747B4025-ECBF-4E2C-ABF2-AF0FCC791C3E}"/>
            </a:ext>
          </a:extLst>
        </xdr:cNvPr>
        <xdr:cNvPicPr/>
      </xdr:nvPicPr>
      <xdr:blipFill>
        <a:blip xmlns:r="http://schemas.openxmlformats.org/officeDocument/2006/relationships" r:embed="rId14" cstate="print"/>
        <a:stretch>
          <a:fillRect/>
        </a:stretch>
      </xdr:blipFill>
      <xdr:spPr>
        <a:xfrm>
          <a:off x="10296525" y="723900"/>
          <a:ext cx="2381250"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28575</xdr:rowOff>
    </xdr:from>
    <xdr:to>
      <xdr:col>1</xdr:col>
      <xdr:colOff>1171575</xdr:colOff>
      <xdr:row>1</xdr:row>
      <xdr:rowOff>638175</xdr:rowOff>
    </xdr:to>
    <xdr:sp macro="" textlink="">
      <xdr:nvSpPr>
        <xdr:cNvPr id="7" name="Rounded Rectangle 6">
          <a:hlinkClick xmlns:r="http://schemas.openxmlformats.org/officeDocument/2006/relationships" r:id="rId1" tooltip="Chemical Register"/>
          <a:extLst>
            <a:ext uri="{FF2B5EF4-FFF2-40B4-BE49-F238E27FC236}">
              <a16:creationId xmlns:a16="http://schemas.microsoft.com/office/drawing/2014/main" id="{00000000-0008-0000-0100-000007000000}"/>
            </a:ext>
          </a:extLst>
        </xdr:cNvPr>
        <xdr:cNvSpPr/>
      </xdr:nvSpPr>
      <xdr:spPr>
        <a:xfrm>
          <a:off x="51435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xdr:col>
      <xdr:colOff>1276350</xdr:colOff>
      <xdr:row>1</xdr:row>
      <xdr:rowOff>28575</xdr:rowOff>
    </xdr:from>
    <xdr:to>
      <xdr:col>1</xdr:col>
      <xdr:colOff>2447925</xdr:colOff>
      <xdr:row>1</xdr:row>
      <xdr:rowOff>638175</xdr:rowOff>
    </xdr:to>
    <xdr:sp macro="" textlink="">
      <xdr:nvSpPr>
        <xdr:cNvPr id="8" name="Rounded Rectangle 7">
          <a:hlinkClick xmlns:r="http://schemas.openxmlformats.org/officeDocument/2006/relationships" r:id="rId2" tooltip="Instructions"/>
          <a:extLst>
            <a:ext uri="{FF2B5EF4-FFF2-40B4-BE49-F238E27FC236}">
              <a16:creationId xmlns:a16="http://schemas.microsoft.com/office/drawing/2014/main" id="{00000000-0008-0000-0100-000008000000}"/>
            </a:ext>
          </a:extLst>
        </xdr:cNvPr>
        <xdr:cNvSpPr/>
      </xdr:nvSpPr>
      <xdr:spPr>
        <a:xfrm>
          <a:off x="1790700" y="180975"/>
          <a:ext cx="1171575" cy="6096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a:solidFill>
                <a:schemeClr val="bg1"/>
              </a:solidFil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114878</xdr:colOff>
      <xdr:row>20</xdr:row>
      <xdr:rowOff>9523</xdr:rowOff>
    </xdr:from>
    <xdr:to>
      <xdr:col>4</xdr:col>
      <xdr:colOff>196478</xdr:colOff>
      <xdr:row>22</xdr:row>
      <xdr:rowOff>153673</xdr:rowOff>
    </xdr:to>
    <xdr:sp macro="" textlink="">
      <xdr:nvSpPr>
        <xdr:cNvPr id="4" name="Rounded Rectangle 3">
          <a:hlinkClick xmlns:r="http://schemas.openxmlformats.org/officeDocument/2006/relationships" r:id="rId1"/>
          <a:extLst>
            <a:ext uri="{FF2B5EF4-FFF2-40B4-BE49-F238E27FC236}">
              <a16:creationId xmlns:a16="http://schemas.microsoft.com/office/drawing/2014/main" id="{00000000-0008-0000-0200-000004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13</xdr:row>
      <xdr:rowOff>47624</xdr:rowOff>
    </xdr:from>
    <xdr:to>
      <xdr:col>4</xdr:col>
      <xdr:colOff>196478</xdr:colOff>
      <xdr:row>16</xdr:row>
      <xdr:rowOff>29849</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200-000005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16</xdr:row>
      <xdr:rowOff>109536</xdr:rowOff>
    </xdr:from>
    <xdr:to>
      <xdr:col>4</xdr:col>
      <xdr:colOff>196478</xdr:colOff>
      <xdr:row>19</xdr:row>
      <xdr:rowOff>91761</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200-000006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23</xdr:row>
      <xdr:rowOff>71435</xdr:rowOff>
    </xdr:from>
    <xdr:to>
      <xdr:col>4</xdr:col>
      <xdr:colOff>196478</xdr:colOff>
      <xdr:row>26</xdr:row>
      <xdr:rowOff>53660</xdr:rowOff>
    </xdr:to>
    <xdr:sp macro="" textlink="">
      <xdr:nvSpPr>
        <xdr:cNvPr id="7" name="Rounded Rectangle 6">
          <a:hlinkClick xmlns:r="http://schemas.openxmlformats.org/officeDocument/2006/relationships" r:id="rId4"/>
          <a:extLst>
            <a:ext uri="{FF2B5EF4-FFF2-40B4-BE49-F238E27FC236}">
              <a16:creationId xmlns:a16="http://schemas.microsoft.com/office/drawing/2014/main" id="{00000000-0008-0000-0200-000007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Total Quantities of Dangerous</a:t>
          </a:r>
          <a:r>
            <a:rPr lang="en-AU" sz="1100" b="1" i="0" u="none" strike="noStrike" baseline="0">
              <a:solidFill>
                <a:schemeClr val="bg1"/>
              </a:solidFill>
              <a:effectLst/>
              <a:latin typeface="+mn-lt"/>
              <a:ea typeface="+mn-ea"/>
              <a:cs typeface="+mn-cs"/>
            </a:rPr>
            <a:t> Goods</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26</xdr:row>
      <xdr:rowOff>133347</xdr:rowOff>
    </xdr:from>
    <xdr:to>
      <xdr:col>4</xdr:col>
      <xdr:colOff>196478</xdr:colOff>
      <xdr:row>29</xdr:row>
      <xdr:rowOff>115572</xdr:rowOff>
    </xdr:to>
    <xdr:sp macro="" textlink="">
      <xdr:nvSpPr>
        <xdr:cNvPr id="8" name="Rounded Rectangle 7">
          <a:hlinkClick xmlns:r="http://schemas.openxmlformats.org/officeDocument/2006/relationships" r:id="rId5"/>
          <a:extLst>
            <a:ext uri="{FF2B5EF4-FFF2-40B4-BE49-F238E27FC236}">
              <a16:creationId xmlns:a16="http://schemas.microsoft.com/office/drawing/2014/main" id="{00000000-0008-0000-0200-000008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a:t> </a:t>
          </a:r>
          <a:endParaRPr lang="en-AU" sz="1000"/>
        </a:p>
      </xdr:txBody>
    </xdr:sp>
    <xdr:clientData/>
  </xdr:twoCellAnchor>
  <xdr:twoCellAnchor>
    <xdr:from>
      <xdr:col>0</xdr:col>
      <xdr:colOff>114878</xdr:colOff>
      <xdr:row>30</xdr:row>
      <xdr:rowOff>33334</xdr:rowOff>
    </xdr:from>
    <xdr:to>
      <xdr:col>4</xdr:col>
      <xdr:colOff>196478</xdr:colOff>
      <xdr:row>33</xdr:row>
      <xdr:rowOff>15559</xdr:rowOff>
    </xdr:to>
    <xdr:sp macro="" textlink="">
      <xdr:nvSpPr>
        <xdr:cNvPr id="9" name="Rounded 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33</xdr:row>
      <xdr:rowOff>95248</xdr:rowOff>
    </xdr:from>
    <xdr:to>
      <xdr:col>4</xdr:col>
      <xdr:colOff>196478</xdr:colOff>
      <xdr:row>35</xdr:row>
      <xdr:rowOff>77473</xdr:rowOff>
    </xdr:to>
    <xdr:sp macro="" textlink="">
      <xdr:nvSpPr>
        <xdr:cNvPr id="10" name="Rounded Rectangle 9">
          <a:hlinkClick xmlns:r="http://schemas.openxmlformats.org/officeDocument/2006/relationships" r:id="rId7"/>
          <a:extLst>
            <a:ext uri="{FF2B5EF4-FFF2-40B4-BE49-F238E27FC236}">
              <a16:creationId xmlns:a16="http://schemas.microsoft.com/office/drawing/2014/main" id="{00000000-0008-0000-0200-00000A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9</xdr:row>
      <xdr:rowOff>147637</xdr:rowOff>
    </xdr:from>
    <xdr:to>
      <xdr:col>4</xdr:col>
      <xdr:colOff>196478</xdr:colOff>
      <xdr:row>12</xdr:row>
      <xdr:rowOff>129862</xdr:rowOff>
    </xdr:to>
    <xdr:sp macro="" textlink="">
      <xdr:nvSpPr>
        <xdr:cNvPr id="11" name="Rounded Rectangle 10">
          <a:hlinkClick xmlns:r="http://schemas.openxmlformats.org/officeDocument/2006/relationships" r:id="rId8"/>
          <a:extLst>
            <a:ext uri="{FF2B5EF4-FFF2-40B4-BE49-F238E27FC236}">
              <a16:creationId xmlns:a16="http://schemas.microsoft.com/office/drawing/2014/main" id="{00000000-0008-0000-0200-00000B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6</xdr:row>
      <xdr:rowOff>85725</xdr:rowOff>
    </xdr:from>
    <xdr:to>
      <xdr:col>4</xdr:col>
      <xdr:colOff>196478</xdr:colOff>
      <xdr:row>9</xdr:row>
      <xdr:rowOff>67950</xdr:rowOff>
    </xdr:to>
    <xdr:sp macro="" textlink="">
      <xdr:nvSpPr>
        <xdr:cNvPr id="12" name="Rounded Rectangle 11">
          <a:hlinkClick xmlns:r="http://schemas.openxmlformats.org/officeDocument/2006/relationships" r:id="rId9"/>
          <a:extLst>
            <a:ext uri="{FF2B5EF4-FFF2-40B4-BE49-F238E27FC236}">
              <a16:creationId xmlns:a16="http://schemas.microsoft.com/office/drawing/2014/main" id="{00000000-0008-0000-0200-00000C000000}"/>
            </a:ext>
          </a:extLst>
        </xdr:cNvPr>
        <xdr:cNvSpPr/>
      </xdr:nvSpPr>
      <xdr:spPr>
        <a:xfrm>
          <a:off x="114878" y="981075"/>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35</xdr:row>
      <xdr:rowOff>152400</xdr:rowOff>
    </xdr:from>
    <xdr:to>
      <xdr:col>4</xdr:col>
      <xdr:colOff>195900</xdr:colOff>
      <xdr:row>38</xdr:row>
      <xdr:rowOff>134625</xdr:rowOff>
    </xdr:to>
    <xdr:sp macro="" textlink="">
      <xdr:nvSpPr>
        <xdr:cNvPr id="29" name="Rounded Rectangle 28">
          <a:hlinkClick xmlns:r="http://schemas.openxmlformats.org/officeDocument/2006/relationships" r:id="rId10"/>
          <a:extLst>
            <a:ext uri="{FF2B5EF4-FFF2-40B4-BE49-F238E27FC236}">
              <a16:creationId xmlns:a16="http://schemas.microsoft.com/office/drawing/2014/main" id="{00000000-0008-0000-0200-00001D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314325</xdr:colOff>
      <xdr:row>1</xdr:row>
      <xdr:rowOff>257175</xdr:rowOff>
    </xdr:from>
    <xdr:to>
      <xdr:col>4</xdr:col>
      <xdr:colOff>171450</xdr:colOff>
      <xdr:row>5</xdr:row>
      <xdr:rowOff>0</xdr:rowOff>
    </xdr:to>
    <xdr:sp macro="" textlink="">
      <xdr:nvSpPr>
        <xdr:cNvPr id="31" name="Rounded Rectangle 30">
          <a:hlinkClick xmlns:r="http://schemas.openxmlformats.org/officeDocument/2006/relationships" r:id="rId11" tooltip="Volumes"/>
          <a:extLst>
            <a:ext uri="{FF2B5EF4-FFF2-40B4-BE49-F238E27FC236}">
              <a16:creationId xmlns:a16="http://schemas.microsoft.com/office/drawing/2014/main" id="{00000000-0008-0000-0200-00001F000000}"/>
            </a:ext>
          </a:extLst>
        </xdr:cNvPr>
        <xdr:cNvSpPr/>
      </xdr:nvSpPr>
      <xdr:spPr>
        <a:xfrm>
          <a:off x="1533525" y="647700"/>
          <a:ext cx="1076325" cy="619125"/>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1</xdr:row>
      <xdr:rowOff>247651</xdr:rowOff>
    </xdr:from>
    <xdr:to>
      <xdr:col>2</xdr:col>
      <xdr:colOff>9525</xdr:colOff>
      <xdr:row>5</xdr:row>
      <xdr:rowOff>9525</xdr:rowOff>
    </xdr:to>
    <xdr:sp macro="" textlink="">
      <xdr:nvSpPr>
        <xdr:cNvPr id="32" name="Rounded Rectangle 31">
          <a:hlinkClick xmlns:r="http://schemas.openxmlformats.org/officeDocument/2006/relationships" r:id="rId12" tooltip="Chemical Register"/>
          <a:extLst>
            <a:ext uri="{FF2B5EF4-FFF2-40B4-BE49-F238E27FC236}">
              <a16:creationId xmlns:a16="http://schemas.microsoft.com/office/drawing/2014/main" id="{00000000-0008-0000-0200-000020000000}"/>
            </a:ext>
          </a:extLst>
        </xdr:cNvPr>
        <xdr:cNvSpPr/>
      </xdr:nvSpPr>
      <xdr:spPr>
        <a:xfrm>
          <a:off x="152400" y="638176"/>
          <a:ext cx="1076325" cy="638174"/>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15</xdr:col>
      <xdr:colOff>381000</xdr:colOff>
      <xdr:row>0</xdr:row>
      <xdr:rowOff>190500</xdr:rowOff>
    </xdr:from>
    <xdr:to>
      <xdr:col>19</xdr:col>
      <xdr:colOff>371475</xdr:colOff>
      <xdr:row>3</xdr:row>
      <xdr:rowOff>57150</xdr:rowOff>
    </xdr:to>
    <xdr:pic>
      <xdr:nvPicPr>
        <xdr:cNvPr id="15" name="AESC_logo_header">
          <a:extLst>
            <a:ext uri="{FF2B5EF4-FFF2-40B4-BE49-F238E27FC236}">
              <a16:creationId xmlns:a16="http://schemas.microsoft.com/office/drawing/2014/main" id="{2CB22230-2E51-4B6C-B0B8-7C739EF1ADD8}"/>
            </a:ext>
          </a:extLst>
        </xdr:cNvPr>
        <xdr:cNvPicPr/>
      </xdr:nvPicPr>
      <xdr:blipFill>
        <a:blip xmlns:r="http://schemas.openxmlformats.org/officeDocument/2006/relationships" r:embed="rId13" cstate="print"/>
        <a:stretch>
          <a:fillRect/>
        </a:stretch>
      </xdr:blipFill>
      <xdr:spPr>
        <a:xfrm>
          <a:off x="9239250" y="190500"/>
          <a:ext cx="2428875" cy="809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54" name="Rounded Rectangle 53">
          <a:hlinkClick xmlns:r="http://schemas.openxmlformats.org/officeDocument/2006/relationships" r:id="rId1"/>
          <a:extLst>
            <a:ext uri="{FF2B5EF4-FFF2-40B4-BE49-F238E27FC236}">
              <a16:creationId xmlns:a16="http://schemas.microsoft.com/office/drawing/2014/main" id="{00000000-0008-0000-0300-000036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55" name="Rounded Rectangle 54">
          <a:hlinkClick xmlns:r="http://schemas.openxmlformats.org/officeDocument/2006/relationships" r:id="rId2"/>
          <a:extLst>
            <a:ext uri="{FF2B5EF4-FFF2-40B4-BE49-F238E27FC236}">
              <a16:creationId xmlns:a16="http://schemas.microsoft.com/office/drawing/2014/main" id="{00000000-0008-0000-0300-000037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56" name="Rounded Rectangle 55">
          <a:hlinkClick xmlns:r="http://schemas.openxmlformats.org/officeDocument/2006/relationships" r:id="rId3"/>
          <a:extLst>
            <a:ext uri="{FF2B5EF4-FFF2-40B4-BE49-F238E27FC236}">
              <a16:creationId xmlns:a16="http://schemas.microsoft.com/office/drawing/2014/main" id="{00000000-0008-0000-0300-000038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57" name="Rounded Rectangle 56">
          <a:hlinkClick xmlns:r="http://schemas.openxmlformats.org/officeDocument/2006/relationships" r:id="rId4"/>
          <a:extLst>
            <a:ext uri="{FF2B5EF4-FFF2-40B4-BE49-F238E27FC236}">
              <a16:creationId xmlns:a16="http://schemas.microsoft.com/office/drawing/2014/main" id="{00000000-0008-0000-0300-000039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58" name="Rounded Rectangle 57">
          <a:hlinkClick xmlns:r="http://schemas.openxmlformats.org/officeDocument/2006/relationships" r:id="rId5"/>
          <a:extLst>
            <a:ext uri="{FF2B5EF4-FFF2-40B4-BE49-F238E27FC236}">
              <a16:creationId xmlns:a16="http://schemas.microsoft.com/office/drawing/2014/main" id="{00000000-0008-0000-0300-00003A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59" name="Rounded Rectangle 58">
          <a:hlinkClick xmlns:r="http://schemas.openxmlformats.org/officeDocument/2006/relationships" r:id="rId6"/>
          <a:extLst>
            <a:ext uri="{FF2B5EF4-FFF2-40B4-BE49-F238E27FC236}">
              <a16:creationId xmlns:a16="http://schemas.microsoft.com/office/drawing/2014/main" id="{00000000-0008-0000-0300-00003B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60" name="Rounded Rectangle 59">
          <a:hlinkClick xmlns:r="http://schemas.openxmlformats.org/officeDocument/2006/relationships" r:id="rId7"/>
          <a:extLst>
            <a:ext uri="{FF2B5EF4-FFF2-40B4-BE49-F238E27FC236}">
              <a16:creationId xmlns:a16="http://schemas.microsoft.com/office/drawing/2014/main" id="{00000000-0008-0000-0300-00003C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61" name="Rounded Rectangle 60">
          <a:hlinkClick xmlns:r="http://schemas.openxmlformats.org/officeDocument/2006/relationships" r:id="rId8"/>
          <a:extLst>
            <a:ext uri="{FF2B5EF4-FFF2-40B4-BE49-F238E27FC236}">
              <a16:creationId xmlns:a16="http://schemas.microsoft.com/office/drawing/2014/main" id="{00000000-0008-0000-0300-00003D000000}"/>
            </a:ext>
          </a:extLst>
        </xdr:cNvPr>
        <xdr:cNvSpPr/>
      </xdr:nvSpPr>
      <xdr:spPr>
        <a:xfrm>
          <a:off x="114878" y="1528762"/>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62" name="Rounded Rectangle 61">
          <a:hlinkClick xmlns:r="http://schemas.openxmlformats.org/officeDocument/2006/relationships" r:id="rId9"/>
          <a:extLst>
            <a:ext uri="{FF2B5EF4-FFF2-40B4-BE49-F238E27FC236}">
              <a16:creationId xmlns:a16="http://schemas.microsoft.com/office/drawing/2014/main" id="{00000000-0008-0000-0300-00003E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63" name="Rounded Rectangle 62">
          <a:hlinkClick xmlns:r="http://schemas.openxmlformats.org/officeDocument/2006/relationships" r:id="rId10"/>
          <a:extLst>
            <a:ext uri="{FF2B5EF4-FFF2-40B4-BE49-F238E27FC236}">
              <a16:creationId xmlns:a16="http://schemas.microsoft.com/office/drawing/2014/main" id="{00000000-0008-0000-0300-00003F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31" name="Rounded Rectangle 30">
          <a:hlinkClick xmlns:r="http://schemas.openxmlformats.org/officeDocument/2006/relationships" r:id="rId11"/>
          <a:extLst>
            <a:ext uri="{FF2B5EF4-FFF2-40B4-BE49-F238E27FC236}">
              <a16:creationId xmlns:a16="http://schemas.microsoft.com/office/drawing/2014/main" id="{00000000-0008-0000-03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32" name="Rounded Rectangle 31">
          <a:hlinkClick xmlns:r="http://schemas.openxmlformats.org/officeDocument/2006/relationships" r:id="rId12"/>
          <a:extLst>
            <a:ext uri="{FF2B5EF4-FFF2-40B4-BE49-F238E27FC236}">
              <a16:creationId xmlns:a16="http://schemas.microsoft.com/office/drawing/2014/main" id="{00000000-0008-0000-03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5</xdr:col>
      <xdr:colOff>428625</xdr:colOff>
      <xdr:row>15</xdr:row>
      <xdr:rowOff>38100</xdr:rowOff>
    </xdr:from>
    <xdr:to>
      <xdr:col>21</xdr:col>
      <xdr:colOff>475026</xdr:colOff>
      <xdr:row>39</xdr:row>
      <xdr:rowOff>37615</xdr:rowOff>
    </xdr:to>
    <xdr:pic>
      <xdr:nvPicPr>
        <xdr:cNvPr id="2" name="Picture 1" descr="How to enter product name and vendor into register&#10;" title="Instructions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190875" y="2638425"/>
          <a:ext cx="9800001" cy="3885715"/>
        </a:xfrm>
        <a:prstGeom prst="rect">
          <a:avLst/>
        </a:prstGeom>
      </xdr:spPr>
    </xdr:pic>
    <xdr:clientData/>
  </xdr:twoCellAnchor>
  <xdr:twoCellAnchor editAs="oneCell">
    <xdr:from>
      <xdr:col>16</xdr:col>
      <xdr:colOff>342900</xdr:colOff>
      <xdr:row>3</xdr:row>
      <xdr:rowOff>28576</xdr:rowOff>
    </xdr:from>
    <xdr:to>
      <xdr:col>20</xdr:col>
      <xdr:colOff>285750</xdr:colOff>
      <xdr:row>6</xdr:row>
      <xdr:rowOff>66676</xdr:rowOff>
    </xdr:to>
    <xdr:pic>
      <xdr:nvPicPr>
        <xdr:cNvPr id="16" name="AESC_logo_header">
          <a:extLst>
            <a:ext uri="{FF2B5EF4-FFF2-40B4-BE49-F238E27FC236}">
              <a16:creationId xmlns:a16="http://schemas.microsoft.com/office/drawing/2014/main" id="{9CE6C156-58A3-4923-8855-A7FADC2C0493}"/>
            </a:ext>
          </a:extLst>
        </xdr:cNvPr>
        <xdr:cNvPicPr/>
      </xdr:nvPicPr>
      <xdr:blipFill>
        <a:blip xmlns:r="http://schemas.openxmlformats.org/officeDocument/2006/relationships" r:embed="rId14" cstate="print"/>
        <a:stretch>
          <a:fillRect/>
        </a:stretch>
      </xdr:blipFill>
      <xdr:spPr>
        <a:xfrm>
          <a:off x="9810750" y="514351"/>
          <a:ext cx="2381250" cy="762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114878</xdr:colOff>
      <xdr:row>21</xdr:row>
      <xdr:rowOff>9523</xdr:rowOff>
    </xdr:from>
    <xdr:to>
      <xdr:col>4</xdr:col>
      <xdr:colOff>196478</xdr:colOff>
      <xdr:row>23</xdr:row>
      <xdr:rowOff>153673</xdr:rowOff>
    </xdr:to>
    <xdr:sp macro="" textlink="">
      <xdr:nvSpPr>
        <xdr:cNvPr id="39" name="Rounded Rectangle 38">
          <a:hlinkClick xmlns:r="http://schemas.openxmlformats.org/officeDocument/2006/relationships" r:id="rId1"/>
          <a:extLst>
            <a:ext uri="{FF2B5EF4-FFF2-40B4-BE49-F238E27FC236}">
              <a16:creationId xmlns:a16="http://schemas.microsoft.com/office/drawing/2014/main" id="{00000000-0008-0000-0400-000027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14</xdr:row>
      <xdr:rowOff>47624</xdr:rowOff>
    </xdr:from>
    <xdr:to>
      <xdr:col>4</xdr:col>
      <xdr:colOff>196478</xdr:colOff>
      <xdr:row>17</xdr:row>
      <xdr:rowOff>29849</xdr:rowOff>
    </xdr:to>
    <xdr:sp macro="" textlink="">
      <xdr:nvSpPr>
        <xdr:cNvPr id="40" name="Rounded Rectangle 39">
          <a:hlinkClick xmlns:r="http://schemas.openxmlformats.org/officeDocument/2006/relationships" r:id="rId2"/>
          <a:extLst>
            <a:ext uri="{FF2B5EF4-FFF2-40B4-BE49-F238E27FC236}">
              <a16:creationId xmlns:a16="http://schemas.microsoft.com/office/drawing/2014/main" id="{00000000-0008-0000-0400-000028000000}"/>
            </a:ext>
          </a:extLst>
        </xdr:cNvPr>
        <xdr:cNvSpPr/>
      </xdr:nvSpPr>
      <xdr:spPr>
        <a:xfrm>
          <a:off x="114878" y="2076449"/>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17</xdr:row>
      <xdr:rowOff>109536</xdr:rowOff>
    </xdr:from>
    <xdr:to>
      <xdr:col>4</xdr:col>
      <xdr:colOff>196478</xdr:colOff>
      <xdr:row>20</xdr:row>
      <xdr:rowOff>91761</xdr:rowOff>
    </xdr:to>
    <xdr:sp macro="" textlink="">
      <xdr:nvSpPr>
        <xdr:cNvPr id="41" name="Rounded Rectangle 40">
          <a:hlinkClick xmlns:r="http://schemas.openxmlformats.org/officeDocument/2006/relationships" r:id="rId3"/>
          <a:extLst>
            <a:ext uri="{FF2B5EF4-FFF2-40B4-BE49-F238E27FC236}">
              <a16:creationId xmlns:a16="http://schemas.microsoft.com/office/drawing/2014/main" id="{00000000-0008-0000-0400-000029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24</xdr:row>
      <xdr:rowOff>71435</xdr:rowOff>
    </xdr:from>
    <xdr:to>
      <xdr:col>4</xdr:col>
      <xdr:colOff>196478</xdr:colOff>
      <xdr:row>27</xdr:row>
      <xdr:rowOff>53660</xdr:rowOff>
    </xdr:to>
    <xdr:sp macro="" textlink="">
      <xdr:nvSpPr>
        <xdr:cNvPr id="42" name="Rounded Rectangle 41">
          <a:hlinkClick xmlns:r="http://schemas.openxmlformats.org/officeDocument/2006/relationships" r:id="rId4"/>
          <a:extLst>
            <a:ext uri="{FF2B5EF4-FFF2-40B4-BE49-F238E27FC236}">
              <a16:creationId xmlns:a16="http://schemas.microsoft.com/office/drawing/2014/main" id="{00000000-0008-0000-0400-00002A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endParaRPr lang="en-AU" b="1">
            <a:solidFill>
              <a:schemeClr val="bg1"/>
            </a:solidFill>
            <a:effectLst/>
          </a:endParaRPr>
        </a:p>
      </xdr:txBody>
    </xdr:sp>
    <xdr:clientData/>
  </xdr:twoCellAnchor>
  <xdr:twoCellAnchor>
    <xdr:from>
      <xdr:col>0</xdr:col>
      <xdr:colOff>114878</xdr:colOff>
      <xdr:row>27</xdr:row>
      <xdr:rowOff>133347</xdr:rowOff>
    </xdr:from>
    <xdr:to>
      <xdr:col>4</xdr:col>
      <xdr:colOff>196478</xdr:colOff>
      <xdr:row>30</xdr:row>
      <xdr:rowOff>115572</xdr:rowOff>
    </xdr:to>
    <xdr:sp macro="" textlink="">
      <xdr:nvSpPr>
        <xdr:cNvPr id="43" name="Rounded Rectangle 42">
          <a:hlinkClick xmlns:r="http://schemas.openxmlformats.org/officeDocument/2006/relationships" r:id="rId5"/>
          <a:extLst>
            <a:ext uri="{FF2B5EF4-FFF2-40B4-BE49-F238E27FC236}">
              <a16:creationId xmlns:a16="http://schemas.microsoft.com/office/drawing/2014/main" id="{00000000-0008-0000-0400-00002B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31</xdr:row>
      <xdr:rowOff>33334</xdr:rowOff>
    </xdr:from>
    <xdr:to>
      <xdr:col>4</xdr:col>
      <xdr:colOff>196478</xdr:colOff>
      <xdr:row>34</xdr:row>
      <xdr:rowOff>15559</xdr:rowOff>
    </xdr:to>
    <xdr:sp macro="" textlink="">
      <xdr:nvSpPr>
        <xdr:cNvPr id="44" name="Rounded Rectangle 43">
          <a:hlinkClick xmlns:r="http://schemas.openxmlformats.org/officeDocument/2006/relationships" r:id="rId6"/>
          <a:extLst>
            <a:ext uri="{FF2B5EF4-FFF2-40B4-BE49-F238E27FC236}">
              <a16:creationId xmlns:a16="http://schemas.microsoft.com/office/drawing/2014/main" id="{00000000-0008-0000-0400-00002C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34</xdr:row>
      <xdr:rowOff>95248</xdr:rowOff>
    </xdr:from>
    <xdr:to>
      <xdr:col>4</xdr:col>
      <xdr:colOff>196478</xdr:colOff>
      <xdr:row>37</xdr:row>
      <xdr:rowOff>77473</xdr:rowOff>
    </xdr:to>
    <xdr:sp macro="" textlink="">
      <xdr:nvSpPr>
        <xdr:cNvPr id="45" name="Rounded Rectangle 44">
          <a:hlinkClick xmlns:r="http://schemas.openxmlformats.org/officeDocument/2006/relationships" r:id="rId7"/>
          <a:extLst>
            <a:ext uri="{FF2B5EF4-FFF2-40B4-BE49-F238E27FC236}">
              <a16:creationId xmlns:a16="http://schemas.microsoft.com/office/drawing/2014/main" id="{00000000-0008-0000-0400-00002D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10</xdr:row>
      <xdr:rowOff>147637</xdr:rowOff>
    </xdr:from>
    <xdr:to>
      <xdr:col>4</xdr:col>
      <xdr:colOff>196478</xdr:colOff>
      <xdr:row>13</xdr:row>
      <xdr:rowOff>129862</xdr:rowOff>
    </xdr:to>
    <xdr:sp macro="" textlink="">
      <xdr:nvSpPr>
        <xdr:cNvPr id="46" name="Rounded Rectangle 45">
          <a:hlinkClick xmlns:r="http://schemas.openxmlformats.org/officeDocument/2006/relationships" r:id="rId8"/>
          <a:extLst>
            <a:ext uri="{FF2B5EF4-FFF2-40B4-BE49-F238E27FC236}">
              <a16:creationId xmlns:a16="http://schemas.microsoft.com/office/drawing/2014/main" id="{00000000-0008-0000-0400-00002E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7</xdr:row>
      <xdr:rowOff>85725</xdr:rowOff>
    </xdr:from>
    <xdr:to>
      <xdr:col>4</xdr:col>
      <xdr:colOff>196478</xdr:colOff>
      <xdr:row>10</xdr:row>
      <xdr:rowOff>67950</xdr:rowOff>
    </xdr:to>
    <xdr:sp macro="" textlink="">
      <xdr:nvSpPr>
        <xdr:cNvPr id="47" name="Rounded Rectangle 46">
          <a:hlinkClick xmlns:r="http://schemas.openxmlformats.org/officeDocument/2006/relationships" r:id="rId9"/>
          <a:extLst>
            <a:ext uri="{FF2B5EF4-FFF2-40B4-BE49-F238E27FC236}">
              <a16:creationId xmlns:a16="http://schemas.microsoft.com/office/drawing/2014/main" id="{00000000-0008-0000-0400-00002F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37</xdr:row>
      <xdr:rowOff>152400</xdr:rowOff>
    </xdr:from>
    <xdr:to>
      <xdr:col>4</xdr:col>
      <xdr:colOff>195900</xdr:colOff>
      <xdr:row>40</xdr:row>
      <xdr:rowOff>134625</xdr:rowOff>
    </xdr:to>
    <xdr:sp macro="" textlink="">
      <xdr:nvSpPr>
        <xdr:cNvPr id="48" name="Rounded Rectangle 47">
          <a:hlinkClick xmlns:r="http://schemas.openxmlformats.org/officeDocument/2006/relationships" r:id="rId10"/>
          <a:extLst>
            <a:ext uri="{FF2B5EF4-FFF2-40B4-BE49-F238E27FC236}">
              <a16:creationId xmlns:a16="http://schemas.microsoft.com/office/drawing/2014/main" id="{00000000-0008-0000-0400-000030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3</xdr:row>
      <xdr:rowOff>133350</xdr:rowOff>
    </xdr:from>
    <xdr:to>
      <xdr:col>4</xdr:col>
      <xdr:colOff>171450</xdr:colOff>
      <xdr:row>6</xdr:row>
      <xdr:rowOff>47625</xdr:rowOff>
    </xdr:to>
    <xdr:sp macro="" textlink="">
      <xdr:nvSpPr>
        <xdr:cNvPr id="85" name="Rounded Rectangle 84">
          <a:hlinkClick xmlns:r="http://schemas.openxmlformats.org/officeDocument/2006/relationships" r:id="rId11"/>
          <a:extLst>
            <a:ext uri="{FF2B5EF4-FFF2-40B4-BE49-F238E27FC236}">
              <a16:creationId xmlns:a16="http://schemas.microsoft.com/office/drawing/2014/main" id="{00000000-0008-0000-0400-000055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3</xdr:row>
      <xdr:rowOff>123825</xdr:rowOff>
    </xdr:from>
    <xdr:to>
      <xdr:col>2</xdr:col>
      <xdr:colOff>85725</xdr:colOff>
      <xdr:row>6</xdr:row>
      <xdr:rowOff>38100</xdr:rowOff>
    </xdr:to>
    <xdr:sp macro="" textlink="">
      <xdr:nvSpPr>
        <xdr:cNvPr id="86" name="Rounded Rectangle 85">
          <a:hlinkClick xmlns:r="http://schemas.openxmlformats.org/officeDocument/2006/relationships" r:id="rId12"/>
          <a:extLst>
            <a:ext uri="{FF2B5EF4-FFF2-40B4-BE49-F238E27FC236}">
              <a16:creationId xmlns:a16="http://schemas.microsoft.com/office/drawing/2014/main" id="{00000000-0008-0000-0400-000056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6</xdr:col>
      <xdr:colOff>133351</xdr:colOff>
      <xdr:row>16</xdr:row>
      <xdr:rowOff>38101</xdr:rowOff>
    </xdr:from>
    <xdr:to>
      <xdr:col>19</xdr:col>
      <xdr:colOff>590551</xdr:colOff>
      <xdr:row>48</xdr:row>
      <xdr:rowOff>87750</xdr:rowOff>
    </xdr:to>
    <xdr:pic>
      <xdr:nvPicPr>
        <xdr:cNvPr id="2" name="Picture 1" descr="How to enter MSDS details into chemical register" title="Instructions 2">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505201" y="2876551"/>
          <a:ext cx="8382000" cy="5231249"/>
        </a:xfrm>
        <a:prstGeom prst="rect">
          <a:avLst/>
        </a:prstGeom>
      </xdr:spPr>
    </xdr:pic>
    <xdr:clientData/>
  </xdr:twoCellAnchor>
  <xdr:twoCellAnchor editAs="oneCell">
    <xdr:from>
      <xdr:col>5</xdr:col>
      <xdr:colOff>571500</xdr:colOff>
      <xdr:row>51</xdr:row>
      <xdr:rowOff>85725</xdr:rowOff>
    </xdr:from>
    <xdr:to>
      <xdr:col>21</xdr:col>
      <xdr:colOff>398853</xdr:colOff>
      <xdr:row>77</xdr:row>
      <xdr:rowOff>161390</xdr:rowOff>
    </xdr:to>
    <xdr:pic>
      <xdr:nvPicPr>
        <xdr:cNvPr id="3" name="Picture 2" descr="How to enter Dangerous Goods class and Packaging group into chemical register" title="Instructions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3333750" y="8591550"/>
          <a:ext cx="9580953" cy="4285715"/>
        </a:xfrm>
        <a:prstGeom prst="rect">
          <a:avLst/>
        </a:prstGeom>
      </xdr:spPr>
    </xdr:pic>
    <xdr:clientData/>
  </xdr:twoCellAnchor>
  <xdr:twoCellAnchor editAs="oneCell">
    <xdr:from>
      <xdr:col>15</xdr:col>
      <xdr:colOff>590550</xdr:colOff>
      <xdr:row>3</xdr:row>
      <xdr:rowOff>85725</xdr:rowOff>
    </xdr:from>
    <xdr:to>
      <xdr:col>19</xdr:col>
      <xdr:colOff>533400</xdr:colOff>
      <xdr:row>6</xdr:row>
      <xdr:rowOff>114300</xdr:rowOff>
    </xdr:to>
    <xdr:pic>
      <xdr:nvPicPr>
        <xdr:cNvPr id="17" name="AESC_logo_header">
          <a:extLst>
            <a:ext uri="{FF2B5EF4-FFF2-40B4-BE49-F238E27FC236}">
              <a16:creationId xmlns:a16="http://schemas.microsoft.com/office/drawing/2014/main" id="{B3A7639A-0085-48D2-B184-402777053705}"/>
            </a:ext>
          </a:extLst>
        </xdr:cNvPr>
        <xdr:cNvPicPr/>
      </xdr:nvPicPr>
      <xdr:blipFill>
        <a:blip xmlns:r="http://schemas.openxmlformats.org/officeDocument/2006/relationships" r:embed="rId15" cstate="print"/>
        <a:stretch>
          <a:fillRect/>
        </a:stretch>
      </xdr:blipFill>
      <xdr:spPr>
        <a:xfrm>
          <a:off x="9448800" y="571500"/>
          <a:ext cx="2381250"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95828</xdr:colOff>
      <xdr:row>22</xdr:row>
      <xdr:rowOff>9523</xdr:rowOff>
    </xdr:from>
    <xdr:to>
      <xdr:col>4</xdr:col>
      <xdr:colOff>177428</xdr:colOff>
      <xdr:row>24</xdr:row>
      <xdr:rowOff>153673</xdr:rowOff>
    </xdr:to>
    <xdr:sp macro="" textlink="">
      <xdr:nvSpPr>
        <xdr:cNvPr id="31" name="Rounded Rectangle 30">
          <a:hlinkClick xmlns:r="http://schemas.openxmlformats.org/officeDocument/2006/relationships" r:id="rId1"/>
          <a:extLst>
            <a:ext uri="{FF2B5EF4-FFF2-40B4-BE49-F238E27FC236}">
              <a16:creationId xmlns:a16="http://schemas.microsoft.com/office/drawing/2014/main" id="{00000000-0008-0000-0500-00001F000000}"/>
            </a:ext>
          </a:extLst>
        </xdr:cNvPr>
        <xdr:cNvSpPr/>
      </xdr:nvSpPr>
      <xdr:spPr>
        <a:xfrm>
          <a:off x="9582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32" name="Rounded Rectangle 31">
          <a:hlinkClick xmlns:r="http://schemas.openxmlformats.org/officeDocument/2006/relationships" r:id="rId2"/>
          <a:extLst>
            <a:ext uri="{FF2B5EF4-FFF2-40B4-BE49-F238E27FC236}">
              <a16:creationId xmlns:a16="http://schemas.microsoft.com/office/drawing/2014/main" id="{00000000-0008-0000-0500-000020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33" name="Rounded Rectangle 32">
          <a:hlinkClick xmlns:r="http://schemas.openxmlformats.org/officeDocument/2006/relationships" r:id="rId3"/>
          <a:extLst>
            <a:ext uri="{FF2B5EF4-FFF2-40B4-BE49-F238E27FC236}">
              <a16:creationId xmlns:a16="http://schemas.microsoft.com/office/drawing/2014/main" id="{00000000-0008-0000-0500-000021000000}"/>
            </a:ext>
          </a:extLst>
        </xdr:cNvPr>
        <xdr:cNvSpPr/>
      </xdr:nvSpPr>
      <xdr:spPr>
        <a:xfrm>
          <a:off x="114878" y="2624136"/>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34" name="Rounded Rectangle 33">
          <a:hlinkClick xmlns:r="http://schemas.openxmlformats.org/officeDocument/2006/relationships" r:id="rId4"/>
          <a:extLst>
            <a:ext uri="{FF2B5EF4-FFF2-40B4-BE49-F238E27FC236}">
              <a16:creationId xmlns:a16="http://schemas.microsoft.com/office/drawing/2014/main" id="{00000000-0008-0000-0500-000022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a:solidFill>
                <a:schemeClr val="dk1"/>
              </a:solidFill>
              <a:effectLst/>
              <a:latin typeface="+mn-lt"/>
              <a:ea typeface="+mn-ea"/>
              <a:cs typeface="+mn-cs"/>
            </a:rPr>
            <a:t> </a:t>
          </a:r>
          <a:r>
            <a:rPr lang="en-AU"/>
            <a:t> </a:t>
          </a:r>
          <a:endParaRPr lang="en-AU" sz="1000"/>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35" name="Rounded Rectangle 34">
          <a:hlinkClick xmlns:r="http://schemas.openxmlformats.org/officeDocument/2006/relationships" r:id="rId5"/>
          <a:extLst>
            <a:ext uri="{FF2B5EF4-FFF2-40B4-BE49-F238E27FC236}">
              <a16:creationId xmlns:a16="http://schemas.microsoft.com/office/drawing/2014/main" id="{00000000-0008-0000-0500-000023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36" name="Rounded Rectangle 35">
          <a:hlinkClick xmlns:r="http://schemas.openxmlformats.org/officeDocument/2006/relationships" r:id="rId6"/>
          <a:extLst>
            <a:ext uri="{FF2B5EF4-FFF2-40B4-BE49-F238E27FC236}">
              <a16:creationId xmlns:a16="http://schemas.microsoft.com/office/drawing/2014/main" id="{00000000-0008-0000-0500-000024000000}"/>
            </a:ext>
          </a:extLst>
        </xdr:cNvPr>
        <xdr:cNvSpPr/>
      </xdr:nvSpPr>
      <xdr:spPr>
        <a:xfrm>
          <a:off x="114878" y="4814884"/>
          <a:ext cx="2520000" cy="468000"/>
        </a:xfrm>
        <a:prstGeom prst="roundRect">
          <a:avLst/>
        </a:prstGeom>
        <a:solidFill>
          <a:srgbClr val="004EA8"/>
        </a:solidFill>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37" name="Rounded Rectangle 36">
          <a:hlinkClick xmlns:r="http://schemas.openxmlformats.org/officeDocument/2006/relationships" r:id="rId7"/>
          <a:extLst>
            <a:ext uri="{FF2B5EF4-FFF2-40B4-BE49-F238E27FC236}">
              <a16:creationId xmlns:a16="http://schemas.microsoft.com/office/drawing/2014/main" id="{00000000-0008-0000-0500-000025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a:t> </a:t>
          </a:r>
          <a:endParaRPr lang="en-AU" sz="1000" b="0"/>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38" name="Rounded Rectangle 37">
          <a:hlinkClick xmlns:r="http://schemas.openxmlformats.org/officeDocument/2006/relationships" r:id="rId8"/>
          <a:extLst>
            <a:ext uri="{FF2B5EF4-FFF2-40B4-BE49-F238E27FC236}">
              <a16:creationId xmlns:a16="http://schemas.microsoft.com/office/drawing/2014/main" id="{00000000-0008-0000-0500-000026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39" name="Rounded Rectangle 38">
          <a:hlinkClick xmlns:r="http://schemas.openxmlformats.org/officeDocument/2006/relationships" r:id="rId9"/>
          <a:extLst>
            <a:ext uri="{FF2B5EF4-FFF2-40B4-BE49-F238E27FC236}">
              <a16:creationId xmlns:a16="http://schemas.microsoft.com/office/drawing/2014/main" id="{00000000-0008-0000-0500-000027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40" name="Rounded Rectangle 39">
          <a:hlinkClick xmlns:r="http://schemas.openxmlformats.org/officeDocument/2006/relationships" r:id="rId10"/>
          <a:extLst>
            <a:ext uri="{FF2B5EF4-FFF2-40B4-BE49-F238E27FC236}">
              <a16:creationId xmlns:a16="http://schemas.microsoft.com/office/drawing/2014/main" id="{00000000-0008-0000-0500-000028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266701</xdr:colOff>
      <xdr:row>3</xdr:row>
      <xdr:rowOff>114300</xdr:rowOff>
    </xdr:from>
    <xdr:to>
      <xdr:col>4</xdr:col>
      <xdr:colOff>238125</xdr:colOff>
      <xdr:row>6</xdr:row>
      <xdr:rowOff>142875</xdr:rowOff>
    </xdr:to>
    <xdr:sp macro="" textlink="">
      <xdr:nvSpPr>
        <xdr:cNvPr id="27" name="Rounded Rectangle 26">
          <a:hlinkClick xmlns:r="http://schemas.openxmlformats.org/officeDocument/2006/relationships" r:id="rId11"/>
          <a:extLst>
            <a:ext uri="{FF2B5EF4-FFF2-40B4-BE49-F238E27FC236}">
              <a16:creationId xmlns:a16="http://schemas.microsoft.com/office/drawing/2014/main" id="{00000000-0008-0000-0500-00001B000000}"/>
            </a:ext>
          </a:extLst>
        </xdr:cNvPr>
        <xdr:cNvSpPr/>
      </xdr:nvSpPr>
      <xdr:spPr>
        <a:xfrm>
          <a:off x="1485901" y="600075"/>
          <a:ext cx="1190624" cy="63817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123825</xdr:colOff>
      <xdr:row>3</xdr:row>
      <xdr:rowOff>123825</xdr:rowOff>
    </xdr:from>
    <xdr:to>
      <xdr:col>2</xdr:col>
      <xdr:colOff>133350</xdr:colOff>
      <xdr:row>6</xdr:row>
      <xdr:rowOff>142875</xdr:rowOff>
    </xdr:to>
    <xdr:sp macro="" textlink="">
      <xdr:nvSpPr>
        <xdr:cNvPr id="28" name="Rounded Rectangle 27">
          <a:hlinkClick xmlns:r="http://schemas.openxmlformats.org/officeDocument/2006/relationships" r:id="rId12"/>
          <a:extLst>
            <a:ext uri="{FF2B5EF4-FFF2-40B4-BE49-F238E27FC236}">
              <a16:creationId xmlns:a16="http://schemas.microsoft.com/office/drawing/2014/main" id="{00000000-0008-0000-0500-00001C000000}"/>
            </a:ext>
          </a:extLst>
        </xdr:cNvPr>
        <xdr:cNvSpPr/>
      </xdr:nvSpPr>
      <xdr:spPr>
        <a:xfrm>
          <a:off x="123825" y="609600"/>
          <a:ext cx="1228725" cy="6286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editAs="oneCell">
    <xdr:from>
      <xdr:col>6</xdr:col>
      <xdr:colOff>0</xdr:colOff>
      <xdr:row>14</xdr:row>
      <xdr:rowOff>0</xdr:rowOff>
    </xdr:from>
    <xdr:to>
      <xdr:col>19</xdr:col>
      <xdr:colOff>265677</xdr:colOff>
      <xdr:row>38</xdr:row>
      <xdr:rowOff>104276</xdr:rowOff>
    </xdr:to>
    <xdr:pic>
      <xdr:nvPicPr>
        <xdr:cNvPr id="2" name="Picture 1" descr="How to enter quantity and location of product into chemical register&#10;" title="Instructions 3">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3371850" y="2390775"/>
          <a:ext cx="8190477" cy="3990476"/>
        </a:xfrm>
        <a:prstGeom prst="rect">
          <a:avLst/>
        </a:prstGeom>
      </xdr:spPr>
    </xdr:pic>
    <xdr:clientData/>
  </xdr:twoCellAnchor>
  <xdr:twoCellAnchor editAs="oneCell">
    <xdr:from>
      <xdr:col>15</xdr:col>
      <xdr:colOff>133350</xdr:colOff>
      <xdr:row>5</xdr:row>
      <xdr:rowOff>0</xdr:rowOff>
    </xdr:from>
    <xdr:to>
      <xdr:col>18</xdr:col>
      <xdr:colOff>552450</xdr:colOff>
      <xdr:row>7</xdr:row>
      <xdr:rowOff>114300</xdr:rowOff>
    </xdr:to>
    <xdr:pic>
      <xdr:nvPicPr>
        <xdr:cNvPr id="16" name="AESC_logo_header">
          <a:extLst>
            <a:ext uri="{FF2B5EF4-FFF2-40B4-BE49-F238E27FC236}">
              <a16:creationId xmlns:a16="http://schemas.microsoft.com/office/drawing/2014/main" id="{7E9794FE-924A-4DE9-910B-61FF7E3DFF73}"/>
            </a:ext>
          </a:extLst>
        </xdr:cNvPr>
        <xdr:cNvPicPr/>
      </xdr:nvPicPr>
      <xdr:blipFill>
        <a:blip xmlns:r="http://schemas.openxmlformats.org/officeDocument/2006/relationships" r:embed="rId14" cstate="print"/>
        <a:stretch>
          <a:fillRect/>
        </a:stretch>
      </xdr:blipFill>
      <xdr:spPr>
        <a:xfrm>
          <a:off x="8991600" y="809625"/>
          <a:ext cx="2247900" cy="5619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209550</xdr:colOff>
      <xdr:row>108</xdr:row>
      <xdr:rowOff>133350</xdr:rowOff>
    </xdr:from>
    <xdr:to>
      <xdr:col>13</xdr:col>
      <xdr:colOff>114968</xdr:colOff>
      <xdr:row>127</xdr:row>
      <xdr:rowOff>67095</xdr:rowOff>
    </xdr:to>
    <xdr:pic>
      <xdr:nvPicPr>
        <xdr:cNvPr id="13" name="Picture 12" descr="Based on assessment of chemical, a Safe Work Procedure will be pre-populated from the cells" title="Instructions 4">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1800" y="17802225"/>
          <a:ext cx="4782218" cy="3010320"/>
        </a:xfrm>
        <a:prstGeom prst="rect">
          <a:avLst/>
        </a:prstGeom>
      </xdr:spPr>
    </xdr:pic>
    <xdr:clientData/>
  </xdr:twoCellAnchor>
  <xdr:twoCellAnchor editAs="oneCell">
    <xdr:from>
      <xdr:col>15</xdr:col>
      <xdr:colOff>0</xdr:colOff>
      <xdr:row>85</xdr:row>
      <xdr:rowOff>85725</xdr:rowOff>
    </xdr:from>
    <xdr:to>
      <xdr:col>21</xdr:col>
      <xdr:colOff>457775</xdr:colOff>
      <xdr:row>101</xdr:row>
      <xdr:rowOff>86087</xdr:rowOff>
    </xdr:to>
    <xdr:pic>
      <xdr:nvPicPr>
        <xdr:cNvPr id="11" name="Picture 10" descr="A level of risk is aumatically determined by the likelihood and consequence chosen for each chemical" title="Instructions 4">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58250" y="14030325"/>
          <a:ext cx="4115375" cy="2591162"/>
        </a:xfrm>
        <a:prstGeom prst="rect">
          <a:avLst/>
        </a:prstGeom>
      </xdr:spPr>
    </xdr:pic>
    <xdr:clientData/>
  </xdr:twoCellAnchor>
  <xdr:twoCellAnchor editAs="oneCell">
    <xdr:from>
      <xdr:col>5</xdr:col>
      <xdr:colOff>466725</xdr:colOff>
      <xdr:row>57</xdr:row>
      <xdr:rowOff>95250</xdr:rowOff>
    </xdr:from>
    <xdr:to>
      <xdr:col>16</xdr:col>
      <xdr:colOff>60549</xdr:colOff>
      <xdr:row>68</xdr:row>
      <xdr:rowOff>38334</xdr:rowOff>
    </xdr:to>
    <xdr:pic>
      <xdr:nvPicPr>
        <xdr:cNvPr id="10" name="Picture 9" descr="Image of a Risk Matrix" title="Risk Matrix">
          <a:extLst>
            <a:ext uri="{FF2B5EF4-FFF2-40B4-BE49-F238E27FC236}">
              <a16:creationId xmlns:a16="http://schemas.microsoft.com/office/drawing/2014/main" id="{00000000-0008-0000-0600-00000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28975" y="9505950"/>
          <a:ext cx="6299424" cy="1724259"/>
        </a:xfrm>
        <a:prstGeom prst="rect">
          <a:avLst/>
        </a:prstGeom>
      </xdr:spPr>
    </xdr:pic>
    <xdr:clientData/>
  </xdr:twoCellAnchor>
  <xdr:twoCellAnchor editAs="oneCell">
    <xdr:from>
      <xdr:col>5</xdr:col>
      <xdr:colOff>523875</xdr:colOff>
      <xdr:row>41</xdr:row>
      <xdr:rowOff>9525</xdr:rowOff>
    </xdr:from>
    <xdr:to>
      <xdr:col>15</xdr:col>
      <xdr:colOff>343726</xdr:colOff>
      <xdr:row>50</xdr:row>
      <xdr:rowOff>143097</xdr:rowOff>
    </xdr:to>
    <xdr:pic>
      <xdr:nvPicPr>
        <xdr:cNvPr id="3" name="Picture 2" descr="Image of a level consequence based on a risk matrix" title="Conseqence">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286125" y="6829425"/>
          <a:ext cx="5915851" cy="1590897"/>
        </a:xfrm>
        <a:prstGeom prst="rect">
          <a:avLst/>
        </a:prstGeom>
      </xdr:spPr>
    </xdr:pic>
    <xdr:clientData/>
  </xdr:twoCellAnchor>
  <xdr:twoCellAnchor editAs="oneCell">
    <xdr:from>
      <xdr:col>5</xdr:col>
      <xdr:colOff>333375</xdr:colOff>
      <xdr:row>19</xdr:row>
      <xdr:rowOff>28575</xdr:rowOff>
    </xdr:from>
    <xdr:to>
      <xdr:col>15</xdr:col>
      <xdr:colOff>372332</xdr:colOff>
      <xdr:row>34</xdr:row>
      <xdr:rowOff>143230</xdr:rowOff>
    </xdr:to>
    <xdr:pic>
      <xdr:nvPicPr>
        <xdr:cNvPr id="2" name="Picture 1" descr="Image of a level likelihood  based on a risk matrix" title="Likelihoo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95625" y="3286125"/>
          <a:ext cx="6134957" cy="2543530"/>
        </a:xfrm>
        <a:prstGeom prst="rect">
          <a:avLst/>
        </a:prstGeom>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77" name="Rounded Rectangle 76">
          <a:hlinkClick xmlns:r="http://schemas.openxmlformats.org/officeDocument/2006/relationships" r:id="rId6"/>
          <a:extLst>
            <a:ext uri="{FF2B5EF4-FFF2-40B4-BE49-F238E27FC236}">
              <a16:creationId xmlns:a16="http://schemas.microsoft.com/office/drawing/2014/main" id="{00000000-0008-0000-0600-00004D000000}"/>
            </a:ext>
          </a:extLst>
        </xdr:cNvPr>
        <xdr:cNvSpPr/>
      </xdr:nvSpPr>
      <xdr:spPr>
        <a:xfrm>
          <a:off x="114878" y="3171823"/>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78" name="Rounded Rectangle 77">
          <a:hlinkClick xmlns:r="http://schemas.openxmlformats.org/officeDocument/2006/relationships" r:id="rId7"/>
          <a:extLst>
            <a:ext uri="{FF2B5EF4-FFF2-40B4-BE49-F238E27FC236}">
              <a16:creationId xmlns:a16="http://schemas.microsoft.com/office/drawing/2014/main" id="{00000000-0008-0000-0600-00004E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79" name="Rounded Rectangle 78">
          <a:hlinkClick xmlns:r="http://schemas.openxmlformats.org/officeDocument/2006/relationships" r:id="rId8"/>
          <a:extLst>
            <a:ext uri="{FF2B5EF4-FFF2-40B4-BE49-F238E27FC236}">
              <a16:creationId xmlns:a16="http://schemas.microsoft.com/office/drawing/2014/main" id="{00000000-0008-0000-0600-00004F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80960</xdr:rowOff>
    </xdr:from>
    <xdr:to>
      <xdr:col>4</xdr:col>
      <xdr:colOff>196478</xdr:colOff>
      <xdr:row>28</xdr:row>
      <xdr:rowOff>63185</xdr:rowOff>
    </xdr:to>
    <xdr:sp macro="" textlink="">
      <xdr:nvSpPr>
        <xdr:cNvPr id="80" name="Rounded Rectangle 79">
          <a:hlinkClick xmlns:r="http://schemas.openxmlformats.org/officeDocument/2006/relationships" r:id="rId9"/>
          <a:extLst>
            <a:ext uri="{FF2B5EF4-FFF2-40B4-BE49-F238E27FC236}">
              <a16:creationId xmlns:a16="http://schemas.microsoft.com/office/drawing/2014/main" id="{00000000-0008-0000-0600-000050000000}"/>
            </a:ext>
          </a:extLst>
        </xdr:cNvPr>
        <xdr:cNvSpPr/>
      </xdr:nvSpPr>
      <xdr:spPr>
        <a:xfrm>
          <a:off x="114878" y="431006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endParaRPr lang="en-AU" b="1">
            <a:solidFill>
              <a:schemeClr val="bg1"/>
            </a:solidFill>
            <a:effectLst/>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81" name="Rounded Rectangle 80">
          <a:hlinkClick xmlns:r="http://schemas.openxmlformats.org/officeDocument/2006/relationships" r:id="rId10"/>
          <a:extLst>
            <a:ext uri="{FF2B5EF4-FFF2-40B4-BE49-F238E27FC236}">
              <a16:creationId xmlns:a16="http://schemas.microsoft.com/office/drawing/2014/main" id="{00000000-0008-0000-0600-000051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82" name="Rounded Rectangle 81">
          <a:hlinkClick xmlns:r="http://schemas.openxmlformats.org/officeDocument/2006/relationships" r:id="rId11"/>
          <a:extLst>
            <a:ext uri="{FF2B5EF4-FFF2-40B4-BE49-F238E27FC236}">
              <a16:creationId xmlns:a16="http://schemas.microsoft.com/office/drawing/2014/main" id="{00000000-0008-0000-0600-000052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83" name="Rounded Rectangle 82">
          <a:hlinkClick xmlns:r="http://schemas.openxmlformats.org/officeDocument/2006/relationships" r:id="rId12"/>
          <a:extLst>
            <a:ext uri="{FF2B5EF4-FFF2-40B4-BE49-F238E27FC236}">
              <a16:creationId xmlns:a16="http://schemas.microsoft.com/office/drawing/2014/main" id="{00000000-0008-0000-0600-000053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84" name="Rounded Rectangle 83">
          <a:hlinkClick xmlns:r="http://schemas.openxmlformats.org/officeDocument/2006/relationships" r:id="rId13"/>
          <a:extLst>
            <a:ext uri="{FF2B5EF4-FFF2-40B4-BE49-F238E27FC236}">
              <a16:creationId xmlns:a16="http://schemas.microsoft.com/office/drawing/2014/main" id="{00000000-0008-0000-0600-000054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85" name="Rounded Rectangle 84">
          <a:hlinkClick xmlns:r="http://schemas.openxmlformats.org/officeDocument/2006/relationships" r:id="rId14"/>
          <a:extLst>
            <a:ext uri="{FF2B5EF4-FFF2-40B4-BE49-F238E27FC236}">
              <a16:creationId xmlns:a16="http://schemas.microsoft.com/office/drawing/2014/main" id="{00000000-0008-0000-0600-000055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123825</xdr:colOff>
      <xdr:row>39</xdr:row>
      <xdr:rowOff>9525</xdr:rowOff>
    </xdr:from>
    <xdr:to>
      <xdr:col>4</xdr:col>
      <xdr:colOff>205425</xdr:colOff>
      <xdr:row>41</xdr:row>
      <xdr:rowOff>153675</xdr:rowOff>
    </xdr:to>
    <xdr:sp macro="" textlink="">
      <xdr:nvSpPr>
        <xdr:cNvPr id="86" name="Rounded Rectangle 85">
          <a:hlinkClick xmlns:r="http://schemas.openxmlformats.org/officeDocument/2006/relationships" r:id="rId15"/>
          <a:extLst>
            <a:ext uri="{FF2B5EF4-FFF2-40B4-BE49-F238E27FC236}">
              <a16:creationId xmlns:a16="http://schemas.microsoft.com/office/drawing/2014/main" id="{00000000-0008-0000-0600-000056000000}"/>
            </a:ext>
          </a:extLst>
        </xdr:cNvPr>
        <xdr:cNvSpPr/>
      </xdr:nvSpPr>
      <xdr:spPr>
        <a:xfrm>
          <a:off x="123825" y="65055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257175</xdr:colOff>
      <xdr:row>3</xdr:row>
      <xdr:rowOff>76200</xdr:rowOff>
    </xdr:from>
    <xdr:to>
      <xdr:col>4</xdr:col>
      <xdr:colOff>209550</xdr:colOff>
      <xdr:row>6</xdr:row>
      <xdr:rowOff>38100</xdr:rowOff>
    </xdr:to>
    <xdr:sp macro="" textlink="">
      <xdr:nvSpPr>
        <xdr:cNvPr id="30" name="Rounded Rectangle 29">
          <a:hlinkClick xmlns:r="http://schemas.openxmlformats.org/officeDocument/2006/relationships" r:id="rId16"/>
          <a:extLst>
            <a:ext uri="{FF2B5EF4-FFF2-40B4-BE49-F238E27FC236}">
              <a16:creationId xmlns:a16="http://schemas.microsoft.com/office/drawing/2014/main" id="{00000000-0008-0000-0600-00001E000000}"/>
            </a:ext>
          </a:extLst>
        </xdr:cNvPr>
        <xdr:cNvSpPr/>
      </xdr:nvSpPr>
      <xdr:spPr>
        <a:xfrm>
          <a:off x="1476375" y="561975"/>
          <a:ext cx="1171575" cy="695325"/>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152400</xdr:colOff>
      <xdr:row>3</xdr:row>
      <xdr:rowOff>76200</xdr:rowOff>
    </xdr:from>
    <xdr:to>
      <xdr:col>2</xdr:col>
      <xdr:colOff>104775</xdr:colOff>
      <xdr:row>6</xdr:row>
      <xdr:rowOff>47625</xdr:rowOff>
    </xdr:to>
    <xdr:sp macro="" textlink="">
      <xdr:nvSpPr>
        <xdr:cNvPr id="31" name="Rounded Rectangle 30">
          <a:hlinkClick xmlns:r="http://schemas.openxmlformats.org/officeDocument/2006/relationships" r:id="rId17"/>
          <a:extLst>
            <a:ext uri="{FF2B5EF4-FFF2-40B4-BE49-F238E27FC236}">
              <a16:creationId xmlns:a16="http://schemas.microsoft.com/office/drawing/2014/main" id="{00000000-0008-0000-0600-00001F000000}"/>
            </a:ext>
          </a:extLst>
        </xdr:cNvPr>
        <xdr:cNvSpPr/>
      </xdr:nvSpPr>
      <xdr:spPr>
        <a:xfrm>
          <a:off x="152400" y="561975"/>
          <a:ext cx="1171575" cy="70485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a:t>
          </a:r>
          <a:r>
            <a:rPr lang="en-AU" sz="1400" b="1" i="0" u="none" strike="noStrike">
              <a:solidFill>
                <a:schemeClr val="dk1"/>
              </a:solidFill>
              <a:effectLst/>
              <a:latin typeface="+mn-lt"/>
              <a:ea typeface="+mn-ea"/>
              <a:cs typeface="+mn-cs"/>
            </a:rPr>
            <a:t> </a:t>
          </a:r>
          <a:r>
            <a:rPr lang="en-AU" sz="1400" b="1" i="0" u="none" strike="noStrike">
              <a:solidFill>
                <a:schemeClr val="bg1"/>
              </a:solidFill>
              <a:effectLst/>
              <a:latin typeface="+mn-lt"/>
              <a:ea typeface="+mn-ea"/>
              <a:cs typeface="+mn-cs"/>
            </a:rPr>
            <a:t>Register</a:t>
          </a:r>
          <a:endParaRPr lang="en-AU" sz="1100" b="1">
            <a:solidFill>
              <a:schemeClr val="bg1"/>
            </a:solidFill>
          </a:endParaRPr>
        </a:p>
      </xdr:txBody>
    </xdr:sp>
    <xdr:clientData/>
  </xdr:twoCellAnchor>
  <xdr:twoCellAnchor>
    <xdr:from>
      <xdr:col>16</xdr:col>
      <xdr:colOff>276225</xdr:colOff>
      <xdr:row>18</xdr:row>
      <xdr:rowOff>85725</xdr:rowOff>
    </xdr:from>
    <xdr:to>
      <xdr:col>19</xdr:col>
      <xdr:colOff>209550</xdr:colOff>
      <xdr:row>27</xdr:row>
      <xdr:rowOff>38100</xdr:rowOff>
    </xdr:to>
    <xdr:sp macro="" textlink="">
      <xdr:nvSpPr>
        <xdr:cNvPr id="34" name="TextBox 33">
          <a:extLst>
            <a:ext uri="{FF2B5EF4-FFF2-40B4-BE49-F238E27FC236}">
              <a16:creationId xmlns:a16="http://schemas.microsoft.com/office/drawing/2014/main" id="{00000000-0008-0000-0600-000022000000}"/>
            </a:ext>
          </a:extLst>
        </xdr:cNvPr>
        <xdr:cNvSpPr txBox="1"/>
      </xdr:nvSpPr>
      <xdr:spPr>
        <a:xfrm>
          <a:off x="9744075" y="2600325"/>
          <a:ext cx="1762125" cy="14097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likelihood</a:t>
          </a:r>
          <a:r>
            <a:rPr lang="en-AU" sz="1100">
              <a:solidFill>
                <a:schemeClr val="dk1"/>
              </a:solidFill>
              <a:effectLst/>
              <a:latin typeface="+mn-lt"/>
              <a:ea typeface="+mn-ea"/>
              <a:cs typeface="+mn-cs"/>
            </a:rPr>
            <a:t> of an incident occurring  associated with the use and/</a:t>
          </a:r>
          <a:r>
            <a:rPr lang="en-AU" sz="1100" baseline="0">
              <a:solidFill>
                <a:schemeClr val="dk1"/>
              </a:solidFill>
              <a:effectLst/>
              <a:latin typeface="+mn-lt"/>
              <a:ea typeface="+mn-ea"/>
              <a:cs typeface="+mn-cs"/>
            </a:rPr>
            <a:t>or storage of the dangerous good and/or hazardous substance in the workplace.</a:t>
          </a:r>
          <a:endParaRPr lang="en-AU">
            <a:effectLst/>
          </a:endParaRPr>
        </a:p>
      </xdr:txBody>
    </xdr:sp>
    <xdr:clientData/>
  </xdr:twoCellAnchor>
  <xdr:twoCellAnchor>
    <xdr:from>
      <xdr:col>7</xdr:col>
      <xdr:colOff>342900</xdr:colOff>
      <xdr:row>18</xdr:row>
      <xdr:rowOff>0</xdr:rowOff>
    </xdr:from>
    <xdr:to>
      <xdr:col>16</xdr:col>
      <xdr:colOff>276225</xdr:colOff>
      <xdr:row>22</xdr:row>
      <xdr:rowOff>142875</xdr:rowOff>
    </xdr:to>
    <xdr:cxnSp macro="">
      <xdr:nvCxnSpPr>
        <xdr:cNvPr id="35" name="Straight Arrow Connector 34" descr="Arrow connector pointing to likelihood" title="Arrow connector">
          <a:extLst>
            <a:ext uri="{FF2B5EF4-FFF2-40B4-BE49-F238E27FC236}">
              <a16:creationId xmlns:a16="http://schemas.microsoft.com/office/drawing/2014/main" id="{00000000-0008-0000-0600-000023000000}"/>
            </a:ext>
          </a:extLst>
        </xdr:cNvPr>
        <xdr:cNvCxnSpPr>
          <a:stCxn id="34" idx="1"/>
          <a:endCxn id="7" idx="6"/>
        </xdr:cNvCxnSpPr>
      </xdr:nvCxnSpPr>
      <xdr:spPr>
        <a:xfrm flipH="1" flipV="1">
          <a:off x="4324350" y="2514600"/>
          <a:ext cx="5419725" cy="790575"/>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16</xdr:col>
      <xdr:colOff>95250</xdr:colOff>
      <xdr:row>37</xdr:row>
      <xdr:rowOff>57150</xdr:rowOff>
    </xdr:from>
    <xdr:to>
      <xdr:col>19</xdr:col>
      <xdr:colOff>238125</xdr:colOff>
      <xdr:row>48</xdr:row>
      <xdr:rowOff>152399</xdr:rowOff>
    </xdr:to>
    <xdr:sp macro="" textlink="">
      <xdr:nvSpPr>
        <xdr:cNvPr id="39" name="TextBox 38">
          <a:extLst>
            <a:ext uri="{FF2B5EF4-FFF2-40B4-BE49-F238E27FC236}">
              <a16:creationId xmlns:a16="http://schemas.microsoft.com/office/drawing/2014/main" id="{00000000-0008-0000-0600-000027000000}"/>
            </a:ext>
          </a:extLst>
        </xdr:cNvPr>
        <xdr:cNvSpPr txBox="1"/>
      </xdr:nvSpPr>
      <xdr:spPr>
        <a:xfrm>
          <a:off x="9563100" y="5648325"/>
          <a:ext cx="1971675" cy="187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effectLst/>
              <a:latin typeface="+mn-lt"/>
              <a:ea typeface="+mn-ea"/>
              <a:cs typeface="+mn-cs"/>
            </a:rPr>
            <a:t>Evaluate the </a:t>
          </a:r>
          <a:r>
            <a:rPr lang="en-AU" sz="1100" b="1">
              <a:solidFill>
                <a:schemeClr val="dk1"/>
              </a:solidFill>
              <a:effectLst/>
              <a:latin typeface="+mn-lt"/>
              <a:ea typeface="+mn-ea"/>
              <a:cs typeface="+mn-cs"/>
            </a:rPr>
            <a:t>consequence</a:t>
          </a:r>
          <a:r>
            <a:rPr lang="en-AU" sz="1100" b="1" baseline="0">
              <a:solidFill>
                <a:schemeClr val="dk1"/>
              </a:solidFill>
              <a:effectLst/>
              <a:latin typeface="+mn-lt"/>
              <a:ea typeface="+mn-ea"/>
              <a:cs typeface="+mn-cs"/>
            </a:rPr>
            <a:t> </a:t>
          </a:r>
          <a:r>
            <a:rPr lang="en-AU" sz="1100">
              <a:solidFill>
                <a:schemeClr val="dk1"/>
              </a:solidFill>
              <a:effectLst/>
              <a:latin typeface="+mn-lt"/>
              <a:ea typeface="+mn-ea"/>
              <a:cs typeface="+mn-cs"/>
            </a:rPr>
            <a:t>of the injury associated  with the use and/</a:t>
          </a:r>
          <a:r>
            <a:rPr lang="en-AU" sz="1100" baseline="0">
              <a:solidFill>
                <a:schemeClr val="dk1"/>
              </a:solidFill>
              <a:effectLst/>
              <a:latin typeface="+mn-lt"/>
              <a:ea typeface="+mn-ea"/>
              <a:cs typeface="+mn-cs"/>
            </a:rPr>
            <a:t>or storage of the dangerous good and/or hazardous substance in the workplace. </a:t>
          </a:r>
          <a:r>
            <a:rPr lang="en-AU" sz="1100">
              <a:solidFill>
                <a:schemeClr val="dk1"/>
              </a:solidFill>
              <a:latin typeface="+mn-lt"/>
              <a:ea typeface="+mn-ea"/>
              <a:cs typeface="+mn-cs"/>
            </a:rPr>
            <a:t>Reference to the</a:t>
          </a:r>
          <a:r>
            <a:rPr lang="en-AU" sz="1100" baseline="0">
              <a:solidFill>
                <a:schemeClr val="dk1"/>
              </a:solidFill>
              <a:latin typeface="+mn-lt"/>
              <a:ea typeface="+mn-ea"/>
              <a:cs typeface="+mn-cs"/>
            </a:rPr>
            <a:t> MSDS can be made for details of potential injuries in the use of the dangerous good and/or hazardous substance.</a:t>
          </a:r>
          <a:endParaRPr lang="en-AU" sz="1100">
            <a:solidFill>
              <a:schemeClr val="dk1"/>
            </a:solidFill>
            <a:latin typeface="+mn-lt"/>
            <a:ea typeface="+mn-ea"/>
            <a:cs typeface="+mn-cs"/>
          </a:endParaRPr>
        </a:p>
      </xdr:txBody>
    </xdr:sp>
    <xdr:clientData/>
  </xdr:twoCellAnchor>
  <xdr:twoCellAnchor>
    <xdr:from>
      <xdr:col>7</xdr:col>
      <xdr:colOff>495300</xdr:colOff>
      <xdr:row>40</xdr:row>
      <xdr:rowOff>14288</xdr:rowOff>
    </xdr:from>
    <xdr:to>
      <xdr:col>16</xdr:col>
      <xdr:colOff>95250</xdr:colOff>
      <xdr:row>43</xdr:row>
      <xdr:rowOff>23812</xdr:rowOff>
    </xdr:to>
    <xdr:cxnSp macro="">
      <xdr:nvCxnSpPr>
        <xdr:cNvPr id="40" name="Straight Arrow Connector 39" descr="Arrow connector pointing to consequence" title="Arrow connecto">
          <a:extLst>
            <a:ext uri="{FF2B5EF4-FFF2-40B4-BE49-F238E27FC236}">
              <a16:creationId xmlns:a16="http://schemas.microsoft.com/office/drawing/2014/main" id="{00000000-0008-0000-0600-000028000000}"/>
            </a:ext>
          </a:extLst>
        </xdr:cNvPr>
        <xdr:cNvCxnSpPr>
          <a:stCxn id="39" idx="1"/>
          <a:endCxn id="9" idx="6"/>
        </xdr:cNvCxnSpPr>
      </xdr:nvCxnSpPr>
      <xdr:spPr>
        <a:xfrm flipH="1" flipV="1">
          <a:off x="4476750" y="6091238"/>
          <a:ext cx="5086350" cy="495299"/>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17</xdr:col>
      <xdr:colOff>285750</xdr:colOff>
      <xdr:row>81</xdr:row>
      <xdr:rowOff>57150</xdr:rowOff>
    </xdr:from>
    <xdr:to>
      <xdr:col>17</xdr:col>
      <xdr:colOff>557213</xdr:colOff>
      <xdr:row>97</xdr:row>
      <xdr:rowOff>123824</xdr:rowOff>
    </xdr:to>
    <xdr:cxnSp macro="">
      <xdr:nvCxnSpPr>
        <xdr:cNvPr id="43" name="Straight Arrow Connector 42" descr="Arrow connector pointing to risk rating" title="Arrow Connector">
          <a:extLst>
            <a:ext uri="{FF2B5EF4-FFF2-40B4-BE49-F238E27FC236}">
              <a16:creationId xmlns:a16="http://schemas.microsoft.com/office/drawing/2014/main" id="{00000000-0008-0000-0600-00002B000000}"/>
            </a:ext>
          </a:extLst>
        </xdr:cNvPr>
        <xdr:cNvCxnSpPr>
          <a:stCxn id="44" idx="2"/>
          <a:endCxn id="46" idx="0"/>
        </xdr:cNvCxnSpPr>
      </xdr:nvCxnSpPr>
      <xdr:spPr>
        <a:xfrm>
          <a:off x="10363200" y="12773025"/>
          <a:ext cx="271463" cy="2657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209550</xdr:colOff>
      <xdr:row>73</xdr:row>
      <xdr:rowOff>142875</xdr:rowOff>
    </xdr:from>
    <xdr:to>
      <xdr:col>19</xdr:col>
      <xdr:colOff>361950</xdr:colOff>
      <xdr:row>81</xdr:row>
      <xdr:rowOff>57150</xdr:rowOff>
    </xdr:to>
    <xdr:sp macro="" textlink="">
      <xdr:nvSpPr>
        <xdr:cNvPr id="44" name="TextBox 43">
          <a:extLst>
            <a:ext uri="{FF2B5EF4-FFF2-40B4-BE49-F238E27FC236}">
              <a16:creationId xmlns:a16="http://schemas.microsoft.com/office/drawing/2014/main" id="{00000000-0008-0000-0600-00002C000000}"/>
            </a:ext>
          </a:extLst>
        </xdr:cNvPr>
        <xdr:cNvSpPr txBox="1"/>
      </xdr:nvSpPr>
      <xdr:spPr>
        <a:xfrm>
          <a:off x="9067800" y="11563350"/>
          <a:ext cx="2590800" cy="12096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100">
              <a:solidFill>
                <a:schemeClr val="dk1"/>
              </a:solidFill>
              <a:latin typeface="+mn-lt"/>
              <a:ea typeface="+mn-ea"/>
              <a:cs typeface="+mn-cs"/>
            </a:rPr>
            <a:t>Based on the </a:t>
          </a:r>
          <a:r>
            <a:rPr lang="en-AU" sz="1100" b="1">
              <a:solidFill>
                <a:schemeClr val="dk1"/>
              </a:solidFill>
              <a:effectLst/>
              <a:latin typeface="+mn-lt"/>
              <a:ea typeface="+mn-ea"/>
              <a:cs typeface="+mn-cs"/>
            </a:rPr>
            <a:t>level of risk</a:t>
          </a:r>
          <a:r>
            <a:rPr lang="en-AU" sz="1100">
              <a:solidFill>
                <a:schemeClr val="dk1"/>
              </a:solidFill>
              <a:effectLst/>
              <a:latin typeface="+mn-lt"/>
              <a:ea typeface="+mn-ea"/>
              <a:cs typeface="+mn-cs"/>
            </a:rPr>
            <a:t> (which is  automatically determined by finding the intersection between the chosen likelihood and  consequence)</a:t>
          </a:r>
          <a:r>
            <a:rPr lang="en-AU" sz="1100" baseline="0">
              <a:solidFill>
                <a:schemeClr val="dk1"/>
              </a:solidFill>
              <a:effectLst/>
              <a:latin typeface="+mn-lt"/>
              <a:ea typeface="+mn-ea"/>
              <a:cs typeface="+mn-cs"/>
            </a:rPr>
            <a:t> </a:t>
          </a:r>
          <a:r>
            <a:rPr lang="en-AU" sz="1100">
              <a:solidFill>
                <a:schemeClr val="dk1"/>
              </a:solidFill>
              <a:latin typeface="+mn-lt"/>
              <a:ea typeface="+mn-ea"/>
              <a:cs typeface="+mn-cs"/>
            </a:rPr>
            <a:t>a SWP is</a:t>
          </a:r>
          <a:r>
            <a:rPr lang="en-AU" sz="1100" baseline="0">
              <a:solidFill>
                <a:schemeClr val="dk1"/>
              </a:solidFill>
              <a:latin typeface="+mn-lt"/>
              <a:ea typeface="+mn-ea"/>
              <a:cs typeface="+mn-cs"/>
            </a:rPr>
            <a:t> required if the level  of risk is identified to be high or extreme. </a:t>
          </a:r>
          <a:endParaRPr lang="en-AU" sz="1100">
            <a:solidFill>
              <a:schemeClr val="dk1"/>
            </a:solidFill>
            <a:latin typeface="+mn-lt"/>
            <a:ea typeface="+mn-ea"/>
            <a:cs typeface="+mn-cs"/>
          </a:endParaRPr>
        </a:p>
      </xdr:txBody>
    </xdr:sp>
    <xdr:clientData/>
  </xdr:twoCellAnchor>
  <xdr:twoCellAnchor>
    <xdr:from>
      <xdr:col>15</xdr:col>
      <xdr:colOff>419100</xdr:colOff>
      <xdr:row>97</xdr:row>
      <xdr:rowOff>123824</xdr:rowOff>
    </xdr:from>
    <xdr:to>
      <xdr:col>20</xdr:col>
      <xdr:colOff>85725</xdr:colOff>
      <xdr:row>100</xdr:row>
      <xdr:rowOff>133350</xdr:rowOff>
    </xdr:to>
    <xdr:sp macro="" textlink="">
      <xdr:nvSpPr>
        <xdr:cNvPr id="46" name="Oval 45" descr="Oval highlighting level of risk" title="Oval Shape">
          <a:extLst>
            <a:ext uri="{FF2B5EF4-FFF2-40B4-BE49-F238E27FC236}">
              <a16:creationId xmlns:a16="http://schemas.microsoft.com/office/drawing/2014/main" id="{00000000-0008-0000-0600-00002E000000}"/>
            </a:ext>
          </a:extLst>
        </xdr:cNvPr>
        <xdr:cNvSpPr/>
      </xdr:nvSpPr>
      <xdr:spPr>
        <a:xfrm>
          <a:off x="9277350" y="15430499"/>
          <a:ext cx="2714625" cy="4953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573250</xdr:colOff>
      <xdr:row>63</xdr:row>
      <xdr:rowOff>66634</xdr:rowOff>
    </xdr:from>
    <xdr:to>
      <xdr:col>17</xdr:col>
      <xdr:colOff>285750</xdr:colOff>
      <xdr:row>73</xdr:row>
      <xdr:rowOff>142875</xdr:rowOff>
    </xdr:to>
    <xdr:cxnSp macro="">
      <xdr:nvCxnSpPr>
        <xdr:cNvPr id="47" name="Straight Arrow Connector 46" descr="Arrow connector" title="Arrow connector">
          <a:extLst>
            <a:ext uri="{FF2B5EF4-FFF2-40B4-BE49-F238E27FC236}">
              <a16:creationId xmlns:a16="http://schemas.microsoft.com/office/drawing/2014/main" id="{00000000-0008-0000-0600-00002F000000}"/>
            </a:ext>
          </a:extLst>
        </xdr:cNvPr>
        <xdr:cNvCxnSpPr>
          <a:stCxn id="44" idx="0"/>
          <a:endCxn id="12" idx="5"/>
        </xdr:cNvCxnSpPr>
      </xdr:nvCxnSpPr>
      <xdr:spPr>
        <a:xfrm flipH="1" flipV="1">
          <a:off x="8212300" y="9867859"/>
          <a:ext cx="2150900" cy="1695491"/>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14</xdr:col>
      <xdr:colOff>361951</xdr:colOff>
      <xdr:row>113</xdr:row>
      <xdr:rowOff>76200</xdr:rowOff>
    </xdr:from>
    <xdr:to>
      <xdr:col>20</xdr:col>
      <xdr:colOff>65151</xdr:colOff>
      <xdr:row>124</xdr:row>
      <xdr:rowOff>11449</xdr:rowOff>
    </xdr:to>
    <xdr:sp macro="" textlink="">
      <xdr:nvSpPr>
        <xdr:cNvPr id="59" name="TextBox 58">
          <a:extLst>
            <a:ext uri="{FF2B5EF4-FFF2-40B4-BE49-F238E27FC236}">
              <a16:creationId xmlns:a16="http://schemas.microsoft.com/office/drawing/2014/main" id="{00000000-0008-0000-0600-00003B000000}"/>
            </a:ext>
          </a:extLst>
        </xdr:cNvPr>
        <xdr:cNvSpPr txBox="1"/>
      </xdr:nvSpPr>
      <xdr:spPr>
        <a:xfrm>
          <a:off x="8610601" y="17973675"/>
          <a:ext cx="3360800" cy="1716424"/>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100">
              <a:solidFill>
                <a:schemeClr val="dk1"/>
              </a:solidFill>
              <a:effectLst/>
              <a:latin typeface="+mn-lt"/>
              <a:ea typeface="+mn-ea"/>
              <a:cs typeface="+mn-cs"/>
            </a:rPr>
            <a:t>Enter</a:t>
          </a:r>
          <a:r>
            <a:rPr lang="en-AU" sz="1100" baseline="0">
              <a:solidFill>
                <a:schemeClr val="dk1"/>
              </a:solidFill>
              <a:effectLst/>
              <a:latin typeface="+mn-lt"/>
              <a:ea typeface="+mn-ea"/>
              <a:cs typeface="+mn-cs"/>
            </a:rPr>
            <a:t> any supplementary information here  such as:</a:t>
          </a:r>
          <a:endParaRPr lang="en-AU">
            <a:effectLst/>
          </a:endParaRPr>
        </a:p>
        <a:p>
          <a:r>
            <a:rPr lang="en-AU" sz="1100">
              <a:solidFill>
                <a:schemeClr val="dk1"/>
              </a:solidFill>
              <a:effectLst/>
              <a:latin typeface="+mn-lt"/>
              <a:ea typeface="+mn-ea"/>
              <a:cs typeface="+mn-cs"/>
            </a:rPr>
            <a:t> -  Specific SWP</a:t>
          </a:r>
          <a:r>
            <a:rPr lang="en-AU" sz="1100" baseline="0">
              <a:solidFill>
                <a:schemeClr val="dk1"/>
              </a:solidFill>
              <a:effectLst/>
              <a:latin typeface="+mn-lt"/>
              <a:ea typeface="+mn-ea"/>
              <a:cs typeface="+mn-cs"/>
            </a:rPr>
            <a:t> developed</a:t>
          </a:r>
        </a:p>
        <a:p>
          <a:pPr marL="0" marR="0" indent="0" defTabSz="914400" eaLnBrk="1" fontAlgn="auto" latinLnBrk="0" hangingPunct="1">
            <a:lnSpc>
              <a:spcPct val="100000"/>
            </a:lnSpc>
            <a:spcBef>
              <a:spcPts val="0"/>
            </a:spcBef>
            <a:spcAft>
              <a:spcPts val="0"/>
            </a:spcAft>
            <a:buClrTx/>
            <a:buSzTx/>
            <a:buFontTx/>
            <a:buNone/>
            <a:tabLst/>
            <a:defRPr/>
          </a:pPr>
          <a:r>
            <a:rPr lang="en-AU" sz="1100" baseline="0">
              <a:solidFill>
                <a:schemeClr val="dk1"/>
              </a:solidFill>
              <a:effectLst/>
              <a:latin typeface="+mn-lt"/>
              <a:ea typeface="+mn-ea"/>
              <a:cs typeface="+mn-cs"/>
            </a:rPr>
            <a:t> -  Other specific controls (either implemented or yet to be implemented)</a:t>
          </a: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 -  Local policies</a:t>
          </a:r>
          <a:endParaRPr lang="en-AU">
            <a:effectLst/>
          </a:endParaRPr>
        </a:p>
        <a:p>
          <a:r>
            <a:rPr lang="en-AU" sz="1100" baseline="0">
              <a:solidFill>
                <a:schemeClr val="dk1"/>
              </a:solidFill>
              <a:effectLst/>
              <a:latin typeface="+mn-lt"/>
              <a:ea typeface="+mn-ea"/>
              <a:cs typeface="+mn-cs"/>
            </a:rPr>
            <a:t> -  Location of resources e.g. server path</a:t>
          </a:r>
          <a:endParaRPr lang="en-AU">
            <a:effectLst/>
          </a:endParaRPr>
        </a:p>
        <a:p>
          <a:r>
            <a:rPr lang="en-AU" sz="1100" baseline="0">
              <a:solidFill>
                <a:schemeClr val="dk1"/>
              </a:solidFill>
              <a:effectLst/>
              <a:latin typeface="+mn-lt"/>
              <a:ea typeface="+mn-ea"/>
              <a:cs typeface="+mn-cs"/>
            </a:rPr>
            <a:t> -  Ordering/product codes of chemicals</a:t>
          </a:r>
          <a:endParaRPr lang="en-AU">
            <a:effectLst/>
          </a:endParaRPr>
        </a:p>
        <a:p>
          <a:r>
            <a:rPr lang="en-AU" sz="1100" baseline="0">
              <a:solidFill>
                <a:schemeClr val="dk1"/>
              </a:solidFill>
              <a:effectLst/>
              <a:latin typeface="+mn-lt"/>
              <a:ea typeface="+mn-ea"/>
              <a:cs typeface="+mn-cs"/>
            </a:rPr>
            <a:t> -  Information about MSDS availability</a:t>
          </a:r>
          <a:endParaRPr lang="en-AU">
            <a:effectLst/>
          </a:endParaRPr>
        </a:p>
        <a:p>
          <a:r>
            <a:rPr lang="en-AU" sz="1100">
              <a:solidFill>
                <a:schemeClr val="dk1"/>
              </a:solidFill>
              <a:effectLst/>
              <a:latin typeface="+mn-lt"/>
              <a:ea typeface="+mn-ea"/>
              <a:cs typeface="+mn-cs"/>
            </a:rPr>
            <a:t> -  Any other notes/comments</a:t>
          </a:r>
          <a:endParaRPr lang="en-AU">
            <a:effectLst/>
          </a:endParaRPr>
        </a:p>
      </xdr:txBody>
    </xdr:sp>
    <xdr:clientData/>
  </xdr:twoCellAnchor>
  <xdr:twoCellAnchor>
    <xdr:from>
      <xdr:col>5</xdr:col>
      <xdr:colOff>381000</xdr:colOff>
      <xdr:row>100</xdr:row>
      <xdr:rowOff>123826</xdr:rowOff>
    </xdr:from>
    <xdr:to>
      <xdr:col>12</xdr:col>
      <xdr:colOff>104775</xdr:colOff>
      <xdr:row>107</xdr:row>
      <xdr:rowOff>38101</xdr:rowOff>
    </xdr:to>
    <xdr:sp macro="" textlink="">
      <xdr:nvSpPr>
        <xdr:cNvPr id="60" name="TextBox 59">
          <a:extLst>
            <a:ext uri="{FF2B5EF4-FFF2-40B4-BE49-F238E27FC236}">
              <a16:creationId xmlns:a16="http://schemas.microsoft.com/office/drawing/2014/main" id="{00000000-0008-0000-0600-00003C000000}"/>
            </a:ext>
          </a:extLst>
        </xdr:cNvPr>
        <xdr:cNvSpPr txBox="1"/>
      </xdr:nvSpPr>
      <xdr:spPr>
        <a:xfrm>
          <a:off x="3143250" y="15916276"/>
          <a:ext cx="3990975" cy="10477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a:solidFill>
                <a:schemeClr val="dk1"/>
              </a:solidFill>
              <a:latin typeface="+mn-lt"/>
              <a:ea typeface="+mn-ea"/>
              <a:cs typeface="+mn-cs"/>
            </a:rPr>
            <a:t>Based on the assessment of the chemical, a SWP may be</a:t>
          </a:r>
          <a:r>
            <a:rPr lang="en-AU" sz="1100" baseline="0">
              <a:solidFill>
                <a:schemeClr val="dk1"/>
              </a:solidFill>
              <a:latin typeface="+mn-lt"/>
              <a:ea typeface="+mn-ea"/>
              <a:cs typeface="+mn-cs"/>
            </a:rPr>
            <a:t> required. These cells will tell you if:</a:t>
          </a:r>
        </a:p>
        <a:p>
          <a:pPr marL="0" indent="0"/>
          <a:r>
            <a:rPr lang="en-AU" sz="1100" baseline="0">
              <a:solidFill>
                <a:schemeClr val="dk1"/>
              </a:solidFill>
              <a:latin typeface="+mn-lt"/>
              <a:ea typeface="+mn-ea"/>
              <a:cs typeface="+mn-cs"/>
            </a:rPr>
            <a:t> -  A SWP is required;</a:t>
          </a:r>
        </a:p>
        <a:p>
          <a:pPr marL="0" indent="0"/>
          <a:r>
            <a:rPr lang="en-AU" sz="1100">
              <a:solidFill>
                <a:schemeClr val="dk1"/>
              </a:solidFill>
              <a:latin typeface="+mn-lt"/>
              <a:ea typeface="+mn-ea"/>
              <a:cs typeface="+mn-cs"/>
            </a:rPr>
            <a:t> -  SWP may be required as determined on a case by case basis; or</a:t>
          </a:r>
        </a:p>
        <a:p>
          <a:pPr marL="0" indent="0"/>
          <a:r>
            <a:rPr lang="en-AU" sz="1100">
              <a:solidFill>
                <a:schemeClr val="dk1"/>
              </a:solidFill>
              <a:latin typeface="+mn-lt"/>
              <a:ea typeface="+mn-ea"/>
              <a:cs typeface="+mn-cs"/>
            </a:rPr>
            <a:t> -  SWP not required.</a:t>
          </a:r>
        </a:p>
      </xdr:txBody>
    </xdr:sp>
    <xdr:clientData/>
  </xdr:twoCellAnchor>
  <xdr:twoCellAnchor editAs="oneCell">
    <xdr:from>
      <xdr:col>6</xdr:col>
      <xdr:colOff>419100</xdr:colOff>
      <xdr:row>74</xdr:row>
      <xdr:rowOff>104775</xdr:rowOff>
    </xdr:from>
    <xdr:to>
      <xdr:col>13</xdr:col>
      <xdr:colOff>228600</xdr:colOff>
      <xdr:row>85</xdr:row>
      <xdr:rowOff>91642</xdr:rowOff>
    </xdr:to>
    <xdr:pic>
      <xdr:nvPicPr>
        <xdr:cNvPr id="16" name="Picture 15" descr="Key of ratings and whether SWP required" title="Key">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8"/>
        <a:stretch>
          <a:fillRect/>
        </a:stretch>
      </xdr:blipFill>
      <xdr:spPr>
        <a:xfrm>
          <a:off x="3790950" y="12268200"/>
          <a:ext cx="4076700" cy="1768042"/>
        </a:xfrm>
        <a:prstGeom prst="rect">
          <a:avLst/>
        </a:prstGeom>
        <a:ln>
          <a:solidFill>
            <a:sysClr val="windowText" lastClr="000000"/>
          </a:solidFill>
        </a:ln>
        <a:effectLst>
          <a:outerShdw blurRad="76200" dist="88900" dir="2700000" sx="101000" sy="101000" algn="tl" rotWithShape="0">
            <a:prstClr val="black">
              <a:alpha val="40000"/>
            </a:prstClr>
          </a:outerShdw>
        </a:effectLst>
      </xdr:spPr>
    </xdr:pic>
    <xdr:clientData/>
  </xdr:twoCellAnchor>
  <xdr:twoCellAnchor>
    <xdr:from>
      <xdr:col>5</xdr:col>
      <xdr:colOff>466725</xdr:colOff>
      <xdr:row>16</xdr:row>
      <xdr:rowOff>114300</xdr:rowOff>
    </xdr:from>
    <xdr:to>
      <xdr:col>7</xdr:col>
      <xdr:colOff>342900</xdr:colOff>
      <xdr:row>19</xdr:row>
      <xdr:rowOff>47625</xdr:rowOff>
    </xdr:to>
    <xdr:sp macro="" textlink="">
      <xdr:nvSpPr>
        <xdr:cNvPr id="7" name="Oval 6" descr="Oval highlighting likelihood" title="Oval ">
          <a:extLst>
            <a:ext uri="{FF2B5EF4-FFF2-40B4-BE49-F238E27FC236}">
              <a16:creationId xmlns:a16="http://schemas.microsoft.com/office/drawing/2014/main" id="{00000000-0008-0000-0600-000007000000}"/>
            </a:ext>
          </a:extLst>
        </xdr:cNvPr>
        <xdr:cNvSpPr/>
      </xdr:nvSpPr>
      <xdr:spPr>
        <a:xfrm>
          <a:off x="3228975" y="2305050"/>
          <a:ext cx="109537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xdr:col>
      <xdr:colOff>561975</xdr:colOff>
      <xdr:row>38</xdr:row>
      <xdr:rowOff>152400</xdr:rowOff>
    </xdr:from>
    <xdr:to>
      <xdr:col>7</xdr:col>
      <xdr:colOff>495300</xdr:colOff>
      <xdr:row>41</xdr:row>
      <xdr:rowOff>38100</xdr:rowOff>
    </xdr:to>
    <xdr:sp macro="" textlink="">
      <xdr:nvSpPr>
        <xdr:cNvPr id="9" name="Oval 8" descr="Oval highlighting consequence" title="Oval">
          <a:extLst>
            <a:ext uri="{FF2B5EF4-FFF2-40B4-BE49-F238E27FC236}">
              <a16:creationId xmlns:a16="http://schemas.microsoft.com/office/drawing/2014/main" id="{00000000-0008-0000-0600-000009000000}"/>
            </a:ext>
          </a:extLst>
        </xdr:cNvPr>
        <xdr:cNvSpPr/>
      </xdr:nvSpPr>
      <xdr:spPr>
        <a:xfrm>
          <a:off x="3324225" y="5905500"/>
          <a:ext cx="1152525" cy="3714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304800</xdr:colOff>
      <xdr:row>61</xdr:row>
      <xdr:rowOff>57150</xdr:rowOff>
    </xdr:from>
    <xdr:to>
      <xdr:col>14</xdr:col>
      <xdr:colOff>114300</xdr:colOff>
      <xdr:row>63</xdr:row>
      <xdr:rowOff>123825</xdr:rowOff>
    </xdr:to>
    <xdr:sp macro="" textlink="">
      <xdr:nvSpPr>
        <xdr:cNvPr id="12" name="Oval 11" descr="Oval highlighting extreme on risk matrix" title="Oval">
          <a:extLst>
            <a:ext uri="{FF2B5EF4-FFF2-40B4-BE49-F238E27FC236}">
              <a16:creationId xmlns:a16="http://schemas.microsoft.com/office/drawing/2014/main" id="{00000000-0008-0000-0600-00000C000000}"/>
            </a:ext>
          </a:extLst>
        </xdr:cNvPr>
        <xdr:cNvSpPr/>
      </xdr:nvSpPr>
      <xdr:spPr>
        <a:xfrm>
          <a:off x="7334250" y="9534525"/>
          <a:ext cx="1028700" cy="3905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28576</xdr:colOff>
      <xdr:row>76</xdr:row>
      <xdr:rowOff>104776</xdr:rowOff>
    </xdr:from>
    <xdr:to>
      <xdr:col>15</xdr:col>
      <xdr:colOff>209550</xdr:colOff>
      <xdr:row>79</xdr:row>
      <xdr:rowOff>28575</xdr:rowOff>
    </xdr:to>
    <xdr:cxnSp macro="">
      <xdr:nvCxnSpPr>
        <xdr:cNvPr id="45" name="Straight Arrow Connector 44" descr="Arrow connector" title="Arrow connector">
          <a:extLst>
            <a:ext uri="{FF2B5EF4-FFF2-40B4-BE49-F238E27FC236}">
              <a16:creationId xmlns:a16="http://schemas.microsoft.com/office/drawing/2014/main" id="{00000000-0008-0000-0600-00002D000000}"/>
            </a:ext>
          </a:extLst>
        </xdr:cNvPr>
        <xdr:cNvCxnSpPr/>
      </xdr:nvCxnSpPr>
      <xdr:spPr>
        <a:xfrm flipH="1" flipV="1">
          <a:off x="7667626" y="12011026"/>
          <a:ext cx="1400174" cy="4095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276225</xdr:colOff>
      <xdr:row>107</xdr:row>
      <xdr:rowOff>38101</xdr:rowOff>
    </xdr:from>
    <xdr:to>
      <xdr:col>8</xdr:col>
      <xdr:colOff>547688</xdr:colOff>
      <xdr:row>116</xdr:row>
      <xdr:rowOff>95250</xdr:rowOff>
    </xdr:to>
    <xdr:cxnSp macro="">
      <xdr:nvCxnSpPr>
        <xdr:cNvPr id="62" name="Straight Arrow Connector 61" descr="Arrow connector highlighting whether SWP required&#10;" title="Arrow connector">
          <a:extLst>
            <a:ext uri="{FF2B5EF4-FFF2-40B4-BE49-F238E27FC236}">
              <a16:creationId xmlns:a16="http://schemas.microsoft.com/office/drawing/2014/main" id="{00000000-0008-0000-0600-00003E000000}"/>
            </a:ext>
          </a:extLst>
        </xdr:cNvPr>
        <xdr:cNvCxnSpPr>
          <a:stCxn id="60" idx="2"/>
        </xdr:cNvCxnSpPr>
      </xdr:nvCxnSpPr>
      <xdr:spPr>
        <a:xfrm flipH="1">
          <a:off x="4867275" y="16964026"/>
          <a:ext cx="271463" cy="151447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6</xdr:col>
      <xdr:colOff>371475</xdr:colOff>
      <xdr:row>116</xdr:row>
      <xdr:rowOff>66674</xdr:rowOff>
    </xdr:from>
    <xdr:to>
      <xdr:col>9</xdr:col>
      <xdr:colOff>161925</xdr:colOff>
      <xdr:row>125</xdr:row>
      <xdr:rowOff>28574</xdr:rowOff>
    </xdr:to>
    <xdr:sp macro="" textlink="">
      <xdr:nvSpPr>
        <xdr:cNvPr id="56" name="Oval 55" descr="Oval highlighting SWP may be required" title="Oval">
          <a:extLst>
            <a:ext uri="{FF2B5EF4-FFF2-40B4-BE49-F238E27FC236}">
              <a16:creationId xmlns:a16="http://schemas.microsoft.com/office/drawing/2014/main" id="{00000000-0008-0000-0600-000038000000}"/>
            </a:ext>
          </a:extLst>
        </xdr:cNvPr>
        <xdr:cNvSpPr/>
      </xdr:nvSpPr>
      <xdr:spPr>
        <a:xfrm>
          <a:off x="3743325" y="18449924"/>
          <a:ext cx="16192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12</xdr:col>
      <xdr:colOff>390525</xdr:colOff>
      <xdr:row>118</xdr:row>
      <xdr:rowOff>153362</xdr:rowOff>
    </xdr:from>
    <xdr:to>
      <xdr:col>14</xdr:col>
      <xdr:colOff>381004</xdr:colOff>
      <xdr:row>120</xdr:row>
      <xdr:rowOff>85725</xdr:rowOff>
    </xdr:to>
    <xdr:cxnSp macro="">
      <xdr:nvCxnSpPr>
        <xdr:cNvPr id="61" name="Straight Arrow Connector 60" descr="Arrow connector" title="Arrow connector">
          <a:extLst>
            <a:ext uri="{FF2B5EF4-FFF2-40B4-BE49-F238E27FC236}">
              <a16:creationId xmlns:a16="http://schemas.microsoft.com/office/drawing/2014/main" id="{00000000-0008-0000-0600-00003D000000}"/>
            </a:ext>
          </a:extLst>
        </xdr:cNvPr>
        <xdr:cNvCxnSpPr/>
      </xdr:nvCxnSpPr>
      <xdr:spPr>
        <a:xfrm flipH="1">
          <a:off x="7419975" y="18860462"/>
          <a:ext cx="1209679" cy="256213"/>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13</xdr:col>
      <xdr:colOff>57150</xdr:colOff>
      <xdr:row>78</xdr:row>
      <xdr:rowOff>152400</xdr:rowOff>
    </xdr:from>
    <xdr:to>
      <xdr:col>15</xdr:col>
      <xdr:colOff>209551</xdr:colOff>
      <xdr:row>79</xdr:row>
      <xdr:rowOff>47625</xdr:rowOff>
    </xdr:to>
    <xdr:cxnSp macro="">
      <xdr:nvCxnSpPr>
        <xdr:cNvPr id="48" name="Straight Arrow Connector 47" descr="Arrow connector" title="Arrow connector">
          <a:extLst>
            <a:ext uri="{FF2B5EF4-FFF2-40B4-BE49-F238E27FC236}">
              <a16:creationId xmlns:a16="http://schemas.microsoft.com/office/drawing/2014/main" id="{00000000-0008-0000-0600-000030000000}"/>
            </a:ext>
          </a:extLst>
        </xdr:cNvPr>
        <xdr:cNvCxnSpPr/>
      </xdr:nvCxnSpPr>
      <xdr:spPr>
        <a:xfrm flipH="1" flipV="1">
          <a:off x="7696200" y="12382500"/>
          <a:ext cx="1371601" cy="5715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16</xdr:col>
      <xdr:colOff>9525</xdr:colOff>
      <xdr:row>4</xdr:row>
      <xdr:rowOff>38100</xdr:rowOff>
    </xdr:from>
    <xdr:to>
      <xdr:col>19</xdr:col>
      <xdr:colOff>561975</xdr:colOff>
      <xdr:row>7</xdr:row>
      <xdr:rowOff>0</xdr:rowOff>
    </xdr:to>
    <xdr:pic>
      <xdr:nvPicPr>
        <xdr:cNvPr id="41" name="AESC_logo_header">
          <a:extLst>
            <a:ext uri="{FF2B5EF4-FFF2-40B4-BE49-F238E27FC236}">
              <a16:creationId xmlns:a16="http://schemas.microsoft.com/office/drawing/2014/main" id="{245AFA9C-0409-43FC-8A4A-ADA0E580251A}"/>
            </a:ext>
          </a:extLst>
        </xdr:cNvPr>
        <xdr:cNvPicPr/>
      </xdr:nvPicPr>
      <xdr:blipFill>
        <a:blip xmlns:r="http://schemas.openxmlformats.org/officeDocument/2006/relationships" r:embed="rId19" cstate="print"/>
        <a:stretch>
          <a:fillRect/>
        </a:stretch>
      </xdr:blipFill>
      <xdr:spPr>
        <a:xfrm>
          <a:off x="9477375" y="685800"/>
          <a:ext cx="2381250" cy="762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114878</xdr:colOff>
      <xdr:row>22</xdr:row>
      <xdr:rowOff>9523</xdr:rowOff>
    </xdr:from>
    <xdr:to>
      <xdr:col>4</xdr:col>
      <xdr:colOff>196478</xdr:colOff>
      <xdr:row>24</xdr:row>
      <xdr:rowOff>153673</xdr:rowOff>
    </xdr:to>
    <xdr:sp macro="" textlink="">
      <xdr:nvSpPr>
        <xdr:cNvPr id="60" name="Rounded Rectangle 59">
          <a:hlinkClick xmlns:r="http://schemas.openxmlformats.org/officeDocument/2006/relationships" r:id="rId1"/>
          <a:extLst>
            <a:ext uri="{FF2B5EF4-FFF2-40B4-BE49-F238E27FC236}">
              <a16:creationId xmlns:a16="http://schemas.microsoft.com/office/drawing/2014/main" id="{00000000-0008-0000-0700-00003C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61" name="Rounded Rectangle 60">
          <a:hlinkClick xmlns:r="http://schemas.openxmlformats.org/officeDocument/2006/relationships" r:id="rId2"/>
          <a:extLst>
            <a:ext uri="{FF2B5EF4-FFF2-40B4-BE49-F238E27FC236}">
              <a16:creationId xmlns:a16="http://schemas.microsoft.com/office/drawing/2014/main" id="{00000000-0008-0000-0700-00003D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62" name="Rounded Rectangle 61">
          <a:hlinkClick xmlns:r="http://schemas.openxmlformats.org/officeDocument/2006/relationships" r:id="rId3"/>
          <a:extLst>
            <a:ext uri="{FF2B5EF4-FFF2-40B4-BE49-F238E27FC236}">
              <a16:creationId xmlns:a16="http://schemas.microsoft.com/office/drawing/2014/main" id="{00000000-0008-0000-0700-00003E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63" name="Rounded Rectangle 62">
          <a:hlinkClick xmlns:r="http://schemas.openxmlformats.org/officeDocument/2006/relationships" r:id="rId4"/>
          <a:extLst>
            <a:ext uri="{FF2B5EF4-FFF2-40B4-BE49-F238E27FC236}">
              <a16:creationId xmlns:a16="http://schemas.microsoft.com/office/drawing/2014/main" id="{00000000-0008-0000-0700-00003F000000}"/>
            </a:ext>
          </a:extLst>
        </xdr:cNvPr>
        <xdr:cNvSpPr/>
      </xdr:nvSpPr>
      <xdr:spPr>
        <a:xfrm>
          <a:off x="114878" y="3719510"/>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64" name="Rounded Rectangle 63">
          <a:hlinkClick xmlns:r="http://schemas.openxmlformats.org/officeDocument/2006/relationships" r:id="rId5"/>
          <a:extLst>
            <a:ext uri="{FF2B5EF4-FFF2-40B4-BE49-F238E27FC236}">
              <a16:creationId xmlns:a16="http://schemas.microsoft.com/office/drawing/2014/main" id="{00000000-0008-0000-0700-000040000000}"/>
            </a:ext>
          </a:extLst>
        </xdr:cNvPr>
        <xdr:cNvSpPr/>
      </xdr:nvSpPr>
      <xdr:spPr>
        <a:xfrm>
          <a:off x="114878" y="4267197"/>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65" name="Rounded Rectangle 64">
          <a:hlinkClick xmlns:r="http://schemas.openxmlformats.org/officeDocument/2006/relationships" r:id="rId6"/>
          <a:extLst>
            <a:ext uri="{FF2B5EF4-FFF2-40B4-BE49-F238E27FC236}">
              <a16:creationId xmlns:a16="http://schemas.microsoft.com/office/drawing/2014/main" id="{00000000-0008-0000-0700-000041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66" name="Rounded Rectangle 65">
          <a:hlinkClick xmlns:r="http://schemas.openxmlformats.org/officeDocument/2006/relationships" r:id="rId7"/>
          <a:extLst>
            <a:ext uri="{FF2B5EF4-FFF2-40B4-BE49-F238E27FC236}">
              <a16:creationId xmlns:a16="http://schemas.microsoft.com/office/drawing/2014/main" id="{00000000-0008-0000-0700-000042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67" name="Rounded Rectangle 66">
          <a:hlinkClick xmlns:r="http://schemas.openxmlformats.org/officeDocument/2006/relationships" r:id="rId8"/>
          <a:extLst>
            <a:ext uri="{FF2B5EF4-FFF2-40B4-BE49-F238E27FC236}">
              <a16:creationId xmlns:a16="http://schemas.microsoft.com/office/drawing/2014/main" id="{00000000-0008-0000-0700-000043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68" name="Rounded Rectangle 67">
          <a:hlinkClick xmlns:r="http://schemas.openxmlformats.org/officeDocument/2006/relationships" r:id="rId9"/>
          <a:extLst>
            <a:ext uri="{FF2B5EF4-FFF2-40B4-BE49-F238E27FC236}">
              <a16:creationId xmlns:a16="http://schemas.microsoft.com/office/drawing/2014/main" id="{00000000-0008-0000-0700-000044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69" name="Rounded Rectangle 68">
          <a:hlinkClick xmlns:r="http://schemas.openxmlformats.org/officeDocument/2006/relationships" r:id="rId10"/>
          <a:extLst>
            <a:ext uri="{FF2B5EF4-FFF2-40B4-BE49-F238E27FC236}">
              <a16:creationId xmlns:a16="http://schemas.microsoft.com/office/drawing/2014/main" id="{00000000-0008-0000-0700-000045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26" name="Rounded Rectangle 25">
          <a:hlinkClick xmlns:r="http://schemas.openxmlformats.org/officeDocument/2006/relationships" r:id="rId11"/>
          <a:extLst>
            <a:ext uri="{FF2B5EF4-FFF2-40B4-BE49-F238E27FC236}">
              <a16:creationId xmlns:a16="http://schemas.microsoft.com/office/drawing/2014/main" id="{00000000-0008-0000-0700-00001A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27" name="Rounded Rectangle 26">
          <a:hlinkClick xmlns:r="http://schemas.openxmlformats.org/officeDocument/2006/relationships" r:id="rId12"/>
          <a:extLst>
            <a:ext uri="{FF2B5EF4-FFF2-40B4-BE49-F238E27FC236}">
              <a16:creationId xmlns:a16="http://schemas.microsoft.com/office/drawing/2014/main" id="{00000000-0008-0000-0700-00001B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editAs="oneCell">
    <xdr:from>
      <xdr:col>5</xdr:col>
      <xdr:colOff>209550</xdr:colOff>
      <xdr:row>17</xdr:row>
      <xdr:rowOff>85724</xdr:rowOff>
    </xdr:from>
    <xdr:to>
      <xdr:col>22</xdr:col>
      <xdr:colOff>288424</xdr:colOff>
      <xdr:row>48</xdr:row>
      <xdr:rowOff>95250</xdr:rowOff>
    </xdr:to>
    <xdr:pic>
      <xdr:nvPicPr>
        <xdr:cNvPr id="3" name="Picture 2" descr="Image of a table of quantities that highlights when there is placarding required" title="Instruction 5 ">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2971800" y="3086099"/>
          <a:ext cx="10442074" cy="5029201"/>
        </a:xfrm>
        <a:prstGeom prst="rect">
          <a:avLst/>
        </a:prstGeom>
      </xdr:spPr>
    </xdr:pic>
    <xdr:clientData/>
  </xdr:twoCellAnchor>
  <xdr:twoCellAnchor editAs="oneCell">
    <xdr:from>
      <xdr:col>15</xdr:col>
      <xdr:colOff>600075</xdr:colOff>
      <xdr:row>4</xdr:row>
      <xdr:rowOff>95250</xdr:rowOff>
    </xdr:from>
    <xdr:to>
      <xdr:col>19</xdr:col>
      <xdr:colOff>542925</xdr:colOff>
      <xdr:row>7</xdr:row>
      <xdr:rowOff>123825</xdr:rowOff>
    </xdr:to>
    <xdr:pic>
      <xdr:nvPicPr>
        <xdr:cNvPr id="17" name="AESC_logo_header">
          <a:extLst>
            <a:ext uri="{FF2B5EF4-FFF2-40B4-BE49-F238E27FC236}">
              <a16:creationId xmlns:a16="http://schemas.microsoft.com/office/drawing/2014/main" id="{7D92F61C-5C17-4E23-9A11-831770674BA9}"/>
            </a:ext>
          </a:extLst>
        </xdr:cNvPr>
        <xdr:cNvPicPr/>
      </xdr:nvPicPr>
      <xdr:blipFill>
        <a:blip xmlns:r="http://schemas.openxmlformats.org/officeDocument/2006/relationships" r:embed="rId14" cstate="print"/>
        <a:stretch>
          <a:fillRect/>
        </a:stretch>
      </xdr:blipFill>
      <xdr:spPr>
        <a:xfrm>
          <a:off x="9458325" y="742950"/>
          <a:ext cx="2381250" cy="762000"/>
        </a:xfrm>
        <a:prstGeom prst="rect">
          <a:avLst/>
        </a:prstGeom>
      </xdr:spPr>
    </xdr:pic>
    <xdr:clientData/>
  </xdr:twoCellAnchor>
  <xdr:oneCellAnchor>
    <xdr:from>
      <xdr:col>18</xdr:col>
      <xdr:colOff>247648</xdr:colOff>
      <xdr:row>37</xdr:row>
      <xdr:rowOff>114300</xdr:rowOff>
    </xdr:from>
    <xdr:ext cx="2324102" cy="585545"/>
    <xdr:sp macro="" textlink="">
      <xdr:nvSpPr>
        <xdr:cNvPr id="4" name="TextBox 3">
          <a:extLst>
            <a:ext uri="{FF2B5EF4-FFF2-40B4-BE49-F238E27FC236}">
              <a16:creationId xmlns:a16="http://schemas.microsoft.com/office/drawing/2014/main" id="{3A2AD815-B560-4264-84C2-54A8EE6EAA58}"/>
            </a:ext>
          </a:extLst>
        </xdr:cNvPr>
        <xdr:cNvSpPr txBox="1"/>
      </xdr:nvSpPr>
      <xdr:spPr>
        <a:xfrm flipH="1">
          <a:off x="10934698" y="6353175"/>
          <a:ext cx="2324102" cy="5855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en-AU" sz="1050"/>
            <a:t>you</a:t>
          </a:r>
          <a:r>
            <a:rPr lang="en-AU" sz="1050" baseline="0"/>
            <a:t> can contact the </a:t>
          </a:r>
          <a:r>
            <a:rPr lang="en-AU" sz="1050" b="1" baseline="0"/>
            <a:t>WorkSafe Advisory Service </a:t>
          </a:r>
          <a:r>
            <a:rPr lang="en-AU" sz="1050" b="0" baseline="0"/>
            <a:t>on </a:t>
          </a:r>
          <a:r>
            <a:rPr lang="en-AU" sz="1050" b="1" baseline="0"/>
            <a:t>1800 136 089 </a:t>
          </a:r>
          <a:r>
            <a:rPr lang="en-AU" sz="1050" b="0" baseline="0"/>
            <a:t> for further information.</a:t>
          </a:r>
          <a:endParaRPr lang="en-AU" sz="1050"/>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5</xdr:col>
      <xdr:colOff>47625</xdr:colOff>
      <xdr:row>41</xdr:row>
      <xdr:rowOff>96596</xdr:rowOff>
    </xdr:from>
    <xdr:to>
      <xdr:col>24</xdr:col>
      <xdr:colOff>462713</xdr:colOff>
      <xdr:row>65</xdr:row>
      <xdr:rowOff>15417</xdr:rowOff>
    </xdr:to>
    <xdr:pic>
      <xdr:nvPicPr>
        <xdr:cNvPr id="6" name="Picture 5" descr="Image of Page Break View of Chemical Register" title="Instruction 6">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09875" y="6983171"/>
          <a:ext cx="11997488" cy="3805021"/>
        </a:xfrm>
        <a:prstGeom prst="rect">
          <a:avLst/>
        </a:prstGeom>
        <a:effectLst>
          <a:outerShdw blurRad="76200" dist="88900" dir="2700000" sx="101000" sy="101000" algn="ctr" rotWithShape="0">
            <a:srgbClr val="000000">
              <a:alpha val="40000"/>
            </a:srgbClr>
          </a:outerShdw>
        </a:effectLst>
      </xdr:spPr>
    </xdr:pic>
    <xdr:clientData/>
  </xdr:twoCellAnchor>
  <xdr:twoCellAnchor editAs="oneCell">
    <xdr:from>
      <xdr:col>11</xdr:col>
      <xdr:colOff>421104</xdr:colOff>
      <xdr:row>12</xdr:row>
      <xdr:rowOff>100264</xdr:rowOff>
    </xdr:from>
    <xdr:to>
      <xdr:col>28</xdr:col>
      <xdr:colOff>82215</xdr:colOff>
      <xdr:row>36</xdr:row>
      <xdr:rowOff>143180</xdr:rowOff>
    </xdr:to>
    <xdr:pic>
      <xdr:nvPicPr>
        <xdr:cNvPr id="4" name="Picture 3" descr="Instruction in how to view in page break" title="Instructions 6 ">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57999" y="2286001"/>
          <a:ext cx="10058400" cy="3893021"/>
        </a:xfrm>
        <a:prstGeom prst="rect">
          <a:avLst/>
        </a:prstGeom>
        <a:effectLst>
          <a:outerShdw blurRad="76200" dist="88900" dir="2700000" sx="101000" sy="101000" algn="ctr" rotWithShape="0">
            <a:srgbClr val="000000">
              <a:alpha val="40000"/>
            </a:srgbClr>
          </a:outerShdw>
        </a:effectLst>
      </xdr:spPr>
    </xdr:pic>
    <xdr:clientData/>
  </xdr:twoCellAnchor>
  <xdr:twoCellAnchor>
    <xdr:from>
      <xdr:col>0</xdr:col>
      <xdr:colOff>114878</xdr:colOff>
      <xdr:row>22</xdr:row>
      <xdr:rowOff>9523</xdr:rowOff>
    </xdr:from>
    <xdr:to>
      <xdr:col>4</xdr:col>
      <xdr:colOff>196478</xdr:colOff>
      <xdr:row>24</xdr:row>
      <xdr:rowOff>153673</xdr:rowOff>
    </xdr:to>
    <xdr:sp macro="" textlink="">
      <xdr:nvSpPr>
        <xdr:cNvPr id="43" name="Rounded Rectangle 42">
          <a:hlinkClick xmlns:r="http://schemas.openxmlformats.org/officeDocument/2006/relationships" r:id="rId3"/>
          <a:extLst>
            <a:ext uri="{FF2B5EF4-FFF2-40B4-BE49-F238E27FC236}">
              <a16:creationId xmlns:a16="http://schemas.microsoft.com/office/drawing/2014/main" id="{00000000-0008-0000-0800-00002B000000}"/>
            </a:ext>
          </a:extLst>
        </xdr:cNvPr>
        <xdr:cNvSpPr/>
      </xdr:nvSpPr>
      <xdr:spPr>
        <a:xfrm>
          <a:off x="114878" y="317182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Risk Assessment and Additional Information</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15</xdr:row>
      <xdr:rowOff>47624</xdr:rowOff>
    </xdr:from>
    <xdr:to>
      <xdr:col>4</xdr:col>
      <xdr:colOff>196478</xdr:colOff>
      <xdr:row>18</xdr:row>
      <xdr:rowOff>29849</xdr:rowOff>
    </xdr:to>
    <xdr:sp macro="" textlink="">
      <xdr:nvSpPr>
        <xdr:cNvPr id="44" name="Rounded Rectangle 43">
          <a:hlinkClick xmlns:r="http://schemas.openxmlformats.org/officeDocument/2006/relationships" r:id="rId4"/>
          <a:extLst>
            <a:ext uri="{FF2B5EF4-FFF2-40B4-BE49-F238E27FC236}">
              <a16:creationId xmlns:a16="http://schemas.microsoft.com/office/drawing/2014/main" id="{00000000-0008-0000-0800-00002C000000}"/>
            </a:ext>
          </a:extLst>
        </xdr:cNvPr>
        <xdr:cNvSpPr/>
      </xdr:nvSpPr>
      <xdr:spPr>
        <a:xfrm>
          <a:off x="114878" y="2076449"/>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Entering MSDS Details </a:t>
          </a:r>
        </a:p>
      </xdr:txBody>
    </xdr:sp>
    <xdr:clientData/>
  </xdr:twoCellAnchor>
  <xdr:twoCellAnchor>
    <xdr:from>
      <xdr:col>0</xdr:col>
      <xdr:colOff>114878</xdr:colOff>
      <xdr:row>18</xdr:row>
      <xdr:rowOff>109536</xdr:rowOff>
    </xdr:from>
    <xdr:to>
      <xdr:col>4</xdr:col>
      <xdr:colOff>196478</xdr:colOff>
      <xdr:row>21</xdr:row>
      <xdr:rowOff>91761</xdr:rowOff>
    </xdr:to>
    <xdr:sp macro="" textlink="">
      <xdr:nvSpPr>
        <xdr:cNvPr id="45" name="Rounded Rectangle 44">
          <a:hlinkClick xmlns:r="http://schemas.openxmlformats.org/officeDocument/2006/relationships" r:id="rId5"/>
          <a:extLst>
            <a:ext uri="{FF2B5EF4-FFF2-40B4-BE49-F238E27FC236}">
              <a16:creationId xmlns:a16="http://schemas.microsoft.com/office/drawing/2014/main" id="{00000000-0008-0000-0800-00002D000000}"/>
            </a:ext>
          </a:extLst>
        </xdr:cNvPr>
        <xdr:cNvSpPr/>
      </xdr:nvSpPr>
      <xdr:spPr>
        <a:xfrm>
          <a:off x="114878" y="2624136"/>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Quantity and Location</a:t>
          </a:r>
          <a:endParaRPr lang="en-AU" sz="1000" b="1">
            <a:solidFill>
              <a:schemeClr val="bg1"/>
            </a:solidFill>
          </a:endParaRPr>
        </a:p>
      </xdr:txBody>
    </xdr:sp>
    <xdr:clientData/>
  </xdr:twoCellAnchor>
  <xdr:twoCellAnchor>
    <xdr:from>
      <xdr:col>0</xdr:col>
      <xdr:colOff>114878</xdr:colOff>
      <xdr:row>25</xdr:row>
      <xdr:rowOff>71435</xdr:rowOff>
    </xdr:from>
    <xdr:to>
      <xdr:col>4</xdr:col>
      <xdr:colOff>196478</xdr:colOff>
      <xdr:row>28</xdr:row>
      <xdr:rowOff>53660</xdr:rowOff>
    </xdr:to>
    <xdr:sp macro="" textlink="">
      <xdr:nvSpPr>
        <xdr:cNvPr id="46" name="Rounded Rectangle 45">
          <a:hlinkClick xmlns:r="http://schemas.openxmlformats.org/officeDocument/2006/relationships" r:id="rId6"/>
          <a:extLst>
            <a:ext uri="{FF2B5EF4-FFF2-40B4-BE49-F238E27FC236}">
              <a16:creationId xmlns:a16="http://schemas.microsoft.com/office/drawing/2014/main" id="{00000000-0008-0000-0800-00002E000000}"/>
            </a:ext>
          </a:extLst>
        </xdr:cNvPr>
        <xdr:cNvSpPr/>
      </xdr:nvSpPr>
      <xdr:spPr>
        <a:xfrm>
          <a:off x="114878" y="371951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AU" sz="1100" b="1" i="0">
              <a:solidFill>
                <a:schemeClr val="bg1"/>
              </a:solidFill>
              <a:effectLst/>
              <a:latin typeface="+mn-lt"/>
              <a:ea typeface="+mn-ea"/>
              <a:cs typeface="+mn-cs"/>
            </a:rPr>
            <a:t>Total Quantities of Dangerous</a:t>
          </a:r>
          <a:r>
            <a:rPr lang="en-AU" sz="1100" b="1" i="0" baseline="0">
              <a:solidFill>
                <a:schemeClr val="bg1"/>
              </a:solidFill>
              <a:effectLst/>
              <a:latin typeface="+mn-lt"/>
              <a:ea typeface="+mn-ea"/>
              <a:cs typeface="+mn-cs"/>
            </a:rPr>
            <a:t> Goods</a:t>
          </a:r>
          <a:r>
            <a:rPr lang="en-AU" sz="1100" b="1">
              <a:solidFill>
                <a:schemeClr val="bg1"/>
              </a:solidFill>
              <a:effectLst/>
              <a:latin typeface="+mn-lt"/>
              <a:ea typeface="+mn-ea"/>
              <a:cs typeface="+mn-cs"/>
            </a:rPr>
            <a:t> </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28</xdr:row>
      <xdr:rowOff>133347</xdr:rowOff>
    </xdr:from>
    <xdr:to>
      <xdr:col>4</xdr:col>
      <xdr:colOff>196478</xdr:colOff>
      <xdr:row>31</xdr:row>
      <xdr:rowOff>115572</xdr:rowOff>
    </xdr:to>
    <xdr:sp macro="" textlink="">
      <xdr:nvSpPr>
        <xdr:cNvPr id="47" name="Rounded Rectangle 46">
          <a:hlinkClick xmlns:r="http://schemas.openxmlformats.org/officeDocument/2006/relationships" r:id="rId7"/>
          <a:extLst>
            <a:ext uri="{FF2B5EF4-FFF2-40B4-BE49-F238E27FC236}">
              <a16:creationId xmlns:a16="http://schemas.microsoft.com/office/drawing/2014/main" id="{00000000-0008-0000-0800-00002F000000}"/>
            </a:ext>
          </a:extLst>
        </xdr:cNvPr>
        <xdr:cNvSpPr/>
      </xdr:nvSpPr>
      <xdr:spPr>
        <a:xfrm>
          <a:off x="114878" y="4267197"/>
          <a:ext cx="2520000" cy="468000"/>
        </a:xfrm>
        <a:prstGeom prst="roundRect">
          <a:avLst/>
        </a:prstGeom>
        <a:solidFill>
          <a:srgbClr val="004EA8"/>
        </a:solidFill>
        <a:ln>
          <a:solidFill>
            <a:schemeClr val="bg1"/>
          </a:solidFill>
        </a:ln>
        <a:effectLst>
          <a:glow rad="101600">
            <a:schemeClr val="accent1">
              <a:satMod val="175000"/>
              <a:alpha val="40000"/>
            </a:schemeClr>
          </a:glow>
          <a:outerShdw blurRad="40000" dist="20000" dir="5400000" rotWithShape="0">
            <a:srgbClr val="000000">
              <a:alpha val="38000"/>
            </a:srgbClr>
          </a:outerShdw>
        </a:effectLst>
      </xdr:spPr>
      <xdr:style>
        <a:lnRef idx="1">
          <a:schemeClr val="accent1"/>
        </a:lnRef>
        <a:fillRef idx="2">
          <a:schemeClr val="accent1"/>
        </a:fillRef>
        <a:effectRef idx="1">
          <a:schemeClr val="accent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Changing View and Setting the Print Area</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32</xdr:row>
      <xdr:rowOff>33334</xdr:rowOff>
    </xdr:from>
    <xdr:to>
      <xdr:col>4</xdr:col>
      <xdr:colOff>196478</xdr:colOff>
      <xdr:row>35</xdr:row>
      <xdr:rowOff>15559</xdr:rowOff>
    </xdr:to>
    <xdr:sp macro="" textlink="">
      <xdr:nvSpPr>
        <xdr:cNvPr id="48" name="Rounded Rectangle 47">
          <a:hlinkClick xmlns:r="http://schemas.openxmlformats.org/officeDocument/2006/relationships" r:id="rId8"/>
          <a:extLst>
            <a:ext uri="{FF2B5EF4-FFF2-40B4-BE49-F238E27FC236}">
              <a16:creationId xmlns:a16="http://schemas.microsoft.com/office/drawing/2014/main" id="{00000000-0008-0000-0800-000030000000}"/>
            </a:ext>
          </a:extLst>
        </xdr:cNvPr>
        <xdr:cNvSpPr/>
      </xdr:nvSpPr>
      <xdr:spPr>
        <a:xfrm>
          <a:off x="114878" y="4814884"/>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Using the Auto filter</a:t>
          </a:r>
          <a:endParaRPr lang="en-AU" sz="1000" b="1">
            <a:solidFill>
              <a:schemeClr val="bg1"/>
            </a:solidFill>
          </a:endParaRPr>
        </a:p>
      </xdr:txBody>
    </xdr:sp>
    <xdr:clientData/>
  </xdr:twoCellAnchor>
  <xdr:twoCellAnchor>
    <xdr:from>
      <xdr:col>0</xdr:col>
      <xdr:colOff>114878</xdr:colOff>
      <xdr:row>35</xdr:row>
      <xdr:rowOff>95248</xdr:rowOff>
    </xdr:from>
    <xdr:to>
      <xdr:col>4</xdr:col>
      <xdr:colOff>196478</xdr:colOff>
      <xdr:row>38</xdr:row>
      <xdr:rowOff>77473</xdr:rowOff>
    </xdr:to>
    <xdr:sp macro="" textlink="">
      <xdr:nvSpPr>
        <xdr:cNvPr id="49" name="Rounded Rectangle 48">
          <a:hlinkClick xmlns:r="http://schemas.openxmlformats.org/officeDocument/2006/relationships" r:id="rId9"/>
          <a:extLst>
            <a:ext uri="{FF2B5EF4-FFF2-40B4-BE49-F238E27FC236}">
              <a16:creationId xmlns:a16="http://schemas.microsoft.com/office/drawing/2014/main" id="{00000000-0008-0000-0800-000031000000}"/>
            </a:ext>
          </a:extLst>
        </xdr:cNvPr>
        <xdr:cNvSpPr/>
      </xdr:nvSpPr>
      <xdr:spPr>
        <a:xfrm>
          <a:off x="114878" y="5362573"/>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Protected Areas of the Register</a:t>
          </a:r>
          <a:r>
            <a:rPr lang="en-AU" b="1">
              <a:solidFill>
                <a:schemeClr val="bg1"/>
              </a:solidFill>
            </a:rPr>
            <a:t> </a:t>
          </a:r>
          <a:endParaRPr lang="en-AU" sz="1000" b="1">
            <a:solidFill>
              <a:schemeClr val="bg1"/>
            </a:solidFill>
          </a:endParaRPr>
        </a:p>
      </xdr:txBody>
    </xdr:sp>
    <xdr:clientData/>
  </xdr:twoCellAnchor>
  <xdr:twoCellAnchor>
    <xdr:from>
      <xdr:col>0</xdr:col>
      <xdr:colOff>114878</xdr:colOff>
      <xdr:row>11</xdr:row>
      <xdr:rowOff>147637</xdr:rowOff>
    </xdr:from>
    <xdr:to>
      <xdr:col>4</xdr:col>
      <xdr:colOff>196478</xdr:colOff>
      <xdr:row>14</xdr:row>
      <xdr:rowOff>129862</xdr:rowOff>
    </xdr:to>
    <xdr:sp macro="" textlink="">
      <xdr:nvSpPr>
        <xdr:cNvPr id="50" name="Rounded Rectangle 49">
          <a:hlinkClick xmlns:r="http://schemas.openxmlformats.org/officeDocument/2006/relationships" r:id="rId10"/>
          <a:extLst>
            <a:ext uri="{FF2B5EF4-FFF2-40B4-BE49-F238E27FC236}">
              <a16:creationId xmlns:a16="http://schemas.microsoft.com/office/drawing/2014/main" id="{00000000-0008-0000-0800-000032000000}"/>
            </a:ext>
          </a:extLst>
        </xdr:cNvPr>
        <xdr:cNvSpPr/>
      </xdr:nvSpPr>
      <xdr:spPr>
        <a:xfrm>
          <a:off x="114878" y="1528762"/>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Entering Chemical Details</a:t>
          </a:r>
          <a:endParaRPr lang="en-AU" sz="1000" b="1">
            <a:solidFill>
              <a:schemeClr val="bg1"/>
            </a:solidFill>
          </a:endParaRPr>
        </a:p>
      </xdr:txBody>
    </xdr:sp>
    <xdr:clientData/>
  </xdr:twoCellAnchor>
  <xdr:twoCellAnchor>
    <xdr:from>
      <xdr:col>0</xdr:col>
      <xdr:colOff>114878</xdr:colOff>
      <xdr:row>8</xdr:row>
      <xdr:rowOff>85725</xdr:rowOff>
    </xdr:from>
    <xdr:to>
      <xdr:col>4</xdr:col>
      <xdr:colOff>196478</xdr:colOff>
      <xdr:row>11</xdr:row>
      <xdr:rowOff>67950</xdr:rowOff>
    </xdr:to>
    <xdr:sp macro="" textlink="">
      <xdr:nvSpPr>
        <xdr:cNvPr id="51" name="Rounded Rectangle 50">
          <a:hlinkClick xmlns:r="http://schemas.openxmlformats.org/officeDocument/2006/relationships" r:id="rId11"/>
          <a:extLst>
            <a:ext uri="{FF2B5EF4-FFF2-40B4-BE49-F238E27FC236}">
              <a16:creationId xmlns:a16="http://schemas.microsoft.com/office/drawing/2014/main" id="{00000000-0008-0000-0800-000033000000}"/>
            </a:ext>
          </a:extLst>
        </xdr:cNvPr>
        <xdr:cNvSpPr/>
      </xdr:nvSpPr>
      <xdr:spPr>
        <a:xfrm>
          <a:off x="114878" y="981075"/>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marL="0" indent="0" algn="ctr"/>
          <a:r>
            <a:rPr lang="en-AU" sz="1100" b="1" i="0" u="none" strike="noStrike">
              <a:solidFill>
                <a:schemeClr val="bg1"/>
              </a:solidFill>
              <a:effectLst/>
              <a:latin typeface="+mn-lt"/>
              <a:ea typeface="+mn-ea"/>
              <a:cs typeface="+mn-cs"/>
            </a:rPr>
            <a:t>Instructions Introduction</a:t>
          </a:r>
        </a:p>
      </xdr:txBody>
    </xdr:sp>
    <xdr:clientData/>
  </xdr:twoCellAnchor>
  <xdr:twoCellAnchor>
    <xdr:from>
      <xdr:col>0</xdr:col>
      <xdr:colOff>114300</xdr:colOff>
      <xdr:row>38</xdr:row>
      <xdr:rowOff>152400</xdr:rowOff>
    </xdr:from>
    <xdr:to>
      <xdr:col>4</xdr:col>
      <xdr:colOff>195900</xdr:colOff>
      <xdr:row>41</xdr:row>
      <xdr:rowOff>134625</xdr:rowOff>
    </xdr:to>
    <xdr:sp macro="" textlink="">
      <xdr:nvSpPr>
        <xdr:cNvPr id="52" name="Rounded Rectangle 51">
          <a:hlinkClick xmlns:r="http://schemas.openxmlformats.org/officeDocument/2006/relationships" r:id="rId12"/>
          <a:extLst>
            <a:ext uri="{FF2B5EF4-FFF2-40B4-BE49-F238E27FC236}">
              <a16:creationId xmlns:a16="http://schemas.microsoft.com/office/drawing/2014/main" id="{00000000-0008-0000-0800-000034000000}"/>
            </a:ext>
          </a:extLst>
        </xdr:cNvPr>
        <xdr:cNvSpPr/>
      </xdr:nvSpPr>
      <xdr:spPr>
        <a:xfrm>
          <a:off x="114300" y="5905500"/>
          <a:ext cx="2520000" cy="4680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100" b="1" i="0" u="none" strike="noStrike">
              <a:solidFill>
                <a:schemeClr val="bg1"/>
              </a:solidFill>
              <a:effectLst/>
              <a:latin typeface="+mn-lt"/>
              <a:ea typeface="+mn-ea"/>
              <a:cs typeface="+mn-cs"/>
            </a:rPr>
            <a:t>Example Chemical Types</a:t>
          </a:r>
          <a:endParaRPr lang="en-AU" sz="1000" b="1">
            <a:solidFill>
              <a:schemeClr val="bg1"/>
            </a:solidFill>
          </a:endParaRPr>
        </a:p>
      </xdr:txBody>
    </xdr:sp>
    <xdr:clientData/>
  </xdr:twoCellAnchor>
  <xdr:twoCellAnchor>
    <xdr:from>
      <xdr:col>12</xdr:col>
      <xdr:colOff>348916</xdr:colOff>
      <xdr:row>67</xdr:row>
      <xdr:rowOff>24561</xdr:rowOff>
    </xdr:from>
    <xdr:to>
      <xdr:col>15</xdr:col>
      <xdr:colOff>415588</xdr:colOff>
      <xdr:row>78</xdr:row>
      <xdr:rowOff>51634</xdr:rowOff>
    </xdr:to>
    <xdr:sp macro="" textlink="">
      <xdr:nvSpPr>
        <xdr:cNvPr id="17" name="TextBox 16">
          <a:extLst>
            <a:ext uri="{FF2B5EF4-FFF2-40B4-BE49-F238E27FC236}">
              <a16:creationId xmlns:a16="http://schemas.microsoft.com/office/drawing/2014/main" id="{00000000-0008-0000-0800-000011000000}"/>
            </a:ext>
          </a:extLst>
        </xdr:cNvPr>
        <xdr:cNvSpPr txBox="1"/>
      </xdr:nvSpPr>
      <xdr:spPr>
        <a:xfrm>
          <a:off x="7378366" y="11121186"/>
          <a:ext cx="1895472" cy="1808248"/>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In 'Page Break Preview', once you have entered all applicable chemicals into the Chemical Register, you can move this blue line to set the print area.</a:t>
          </a:r>
        </a:p>
        <a:p>
          <a:pPr marL="0" indent="0"/>
          <a:r>
            <a:rPr lang="en-AU" sz="1100" baseline="0">
              <a:solidFill>
                <a:schemeClr val="dk1"/>
              </a:solidFill>
              <a:latin typeface="+mn-lt"/>
              <a:ea typeface="+mn-ea"/>
              <a:cs typeface="+mn-cs"/>
            </a:rPr>
            <a:t>If the Register stretches over more that one page, a dashed blue line will represent the page breaks.</a:t>
          </a:r>
        </a:p>
      </xdr:txBody>
    </xdr:sp>
    <xdr:clientData/>
  </xdr:twoCellAnchor>
  <xdr:twoCellAnchor>
    <xdr:from>
      <xdr:col>5</xdr:col>
      <xdr:colOff>161925</xdr:colOff>
      <xdr:row>24</xdr:row>
      <xdr:rowOff>95250</xdr:rowOff>
    </xdr:from>
    <xdr:to>
      <xdr:col>10</xdr:col>
      <xdr:colOff>200026</xdr:colOff>
      <xdr:row>27</xdr:row>
      <xdr:rowOff>76200</xdr:rowOff>
    </xdr:to>
    <xdr:sp macro="" textlink="">
      <xdr:nvSpPr>
        <xdr:cNvPr id="20" name="TextBox 19">
          <a:extLst>
            <a:ext uri="{FF2B5EF4-FFF2-40B4-BE49-F238E27FC236}">
              <a16:creationId xmlns:a16="http://schemas.microsoft.com/office/drawing/2014/main" id="{00000000-0008-0000-0800-000014000000}"/>
            </a:ext>
          </a:extLst>
        </xdr:cNvPr>
        <xdr:cNvSpPr txBox="1"/>
      </xdr:nvSpPr>
      <xdr:spPr>
        <a:xfrm>
          <a:off x="2924175" y="3581400"/>
          <a:ext cx="3086101" cy="4667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Once you select the 'View' tab, you can switch between views here.</a:t>
          </a:r>
        </a:p>
      </xdr:txBody>
    </xdr:sp>
    <xdr:clientData/>
  </xdr:twoCellAnchor>
  <xdr:twoCellAnchor>
    <xdr:from>
      <xdr:col>5</xdr:col>
      <xdr:colOff>161925</xdr:colOff>
      <xdr:row>12</xdr:row>
      <xdr:rowOff>19050</xdr:rowOff>
    </xdr:from>
    <xdr:to>
      <xdr:col>10</xdr:col>
      <xdr:colOff>200026</xdr:colOff>
      <xdr:row>19</xdr:row>
      <xdr:rowOff>66675</xdr:rowOff>
    </xdr:to>
    <xdr:sp macro="" textlink="">
      <xdr:nvSpPr>
        <xdr:cNvPr id="33" name="TextBox 32">
          <a:extLst>
            <a:ext uri="{FF2B5EF4-FFF2-40B4-BE49-F238E27FC236}">
              <a16:creationId xmlns:a16="http://schemas.microsoft.com/office/drawing/2014/main" id="{00000000-0008-0000-0800-000021000000}"/>
            </a:ext>
          </a:extLst>
        </xdr:cNvPr>
        <xdr:cNvSpPr txBox="1"/>
      </xdr:nvSpPr>
      <xdr:spPr>
        <a:xfrm>
          <a:off x="2924175" y="1562100"/>
          <a:ext cx="3086101" cy="1181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r>
            <a:rPr lang="en-AU" sz="1100" baseline="0">
              <a:solidFill>
                <a:schemeClr val="dk1"/>
              </a:solidFill>
              <a:latin typeface="+mn-lt"/>
              <a:ea typeface="+mn-ea"/>
              <a:cs typeface="+mn-cs"/>
            </a:rPr>
            <a:t>You can change the way that you view the worksheet. </a:t>
          </a:r>
        </a:p>
        <a:p>
          <a:pPr marL="0" indent="0"/>
          <a:r>
            <a:rPr lang="en-AU" sz="1100" baseline="0">
              <a:solidFill>
                <a:schemeClr val="dk1"/>
              </a:solidFill>
              <a:latin typeface="+mn-lt"/>
              <a:ea typeface="+mn-ea"/>
              <a:cs typeface="+mn-cs"/>
            </a:rPr>
            <a:t>Often the best way to work on the sheet is in 'Normal' view but you may need 'Page Break View' to determine what it will look like when printing.</a:t>
          </a:r>
        </a:p>
        <a:p>
          <a:pPr marL="0" indent="0"/>
          <a:r>
            <a:rPr lang="en-AU" sz="1100" baseline="0">
              <a:solidFill>
                <a:schemeClr val="dk1"/>
              </a:solidFill>
              <a:latin typeface="+mn-lt"/>
              <a:ea typeface="+mn-ea"/>
              <a:cs typeface="+mn-cs"/>
            </a:rPr>
            <a:t>This can be done by selecting the 'View' tab .</a:t>
          </a:r>
        </a:p>
      </xdr:txBody>
    </xdr:sp>
    <xdr:clientData/>
  </xdr:twoCellAnchor>
  <xdr:twoCellAnchor>
    <xdr:from>
      <xdr:col>2</xdr:col>
      <xdr:colOff>219075</xdr:colOff>
      <xdr:row>4</xdr:row>
      <xdr:rowOff>133350</xdr:rowOff>
    </xdr:from>
    <xdr:to>
      <xdr:col>4</xdr:col>
      <xdr:colOff>171450</xdr:colOff>
      <xdr:row>7</xdr:row>
      <xdr:rowOff>47625</xdr:rowOff>
    </xdr:to>
    <xdr:sp macro="" textlink="">
      <xdr:nvSpPr>
        <xdr:cNvPr id="31" name="Rounded Rectangle 30">
          <a:hlinkClick xmlns:r="http://schemas.openxmlformats.org/officeDocument/2006/relationships" r:id="rId13"/>
          <a:extLst>
            <a:ext uri="{FF2B5EF4-FFF2-40B4-BE49-F238E27FC236}">
              <a16:creationId xmlns:a16="http://schemas.microsoft.com/office/drawing/2014/main" id="{00000000-0008-0000-0800-00001F000000}"/>
            </a:ext>
          </a:extLst>
        </xdr:cNvPr>
        <xdr:cNvSpPr/>
      </xdr:nvSpPr>
      <xdr:spPr>
        <a:xfrm>
          <a:off x="1438275" y="133350"/>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Volumes</a:t>
          </a:r>
          <a:endParaRPr lang="en-AU" sz="1100" b="1">
            <a:solidFill>
              <a:schemeClr val="bg1"/>
            </a:solidFill>
          </a:endParaRPr>
        </a:p>
      </xdr:txBody>
    </xdr:sp>
    <xdr:clientData/>
  </xdr:twoCellAnchor>
  <xdr:twoCellAnchor>
    <xdr:from>
      <xdr:col>0</xdr:col>
      <xdr:colOff>133350</xdr:colOff>
      <xdr:row>4</xdr:row>
      <xdr:rowOff>123825</xdr:rowOff>
    </xdr:from>
    <xdr:to>
      <xdr:col>2</xdr:col>
      <xdr:colOff>85725</xdr:colOff>
      <xdr:row>7</xdr:row>
      <xdr:rowOff>38100</xdr:rowOff>
    </xdr:to>
    <xdr:sp macro="" textlink="">
      <xdr:nvSpPr>
        <xdr:cNvPr id="32" name="Rounded Rectangle 31">
          <a:hlinkClick xmlns:r="http://schemas.openxmlformats.org/officeDocument/2006/relationships" r:id="rId14"/>
          <a:extLst>
            <a:ext uri="{FF2B5EF4-FFF2-40B4-BE49-F238E27FC236}">
              <a16:creationId xmlns:a16="http://schemas.microsoft.com/office/drawing/2014/main" id="{00000000-0008-0000-0800-000020000000}"/>
            </a:ext>
          </a:extLst>
        </xdr:cNvPr>
        <xdr:cNvSpPr/>
      </xdr:nvSpPr>
      <xdr:spPr>
        <a:xfrm>
          <a:off x="133350" y="123825"/>
          <a:ext cx="1171575" cy="647700"/>
        </a:xfrm>
        <a:prstGeom prst="roundRect">
          <a:avLst/>
        </a:prstGeom>
        <a:solidFill>
          <a:srgbClr val="004EA8"/>
        </a:solidFill>
        <a:ln>
          <a:solidFill>
            <a:schemeClr val="bg1"/>
          </a:solidFill>
        </a:ln>
      </xdr:spPr>
      <xdr:style>
        <a:lnRef idx="1">
          <a:schemeClr val="dk1"/>
        </a:lnRef>
        <a:fillRef idx="2">
          <a:schemeClr val="dk1"/>
        </a:fillRef>
        <a:effectRef idx="1">
          <a:schemeClr val="dk1"/>
        </a:effectRef>
        <a:fontRef idx="minor">
          <a:schemeClr val="dk1"/>
        </a:fontRef>
      </xdr:style>
      <xdr:txBody>
        <a:bodyPr vertOverflow="clip" horzOverflow="clip" lIns="36000" tIns="36000" rIns="36000" bIns="36000" rtlCol="0" anchor="ctr"/>
        <a:lstStyle/>
        <a:p>
          <a:pPr algn="ctr"/>
          <a:r>
            <a:rPr lang="en-AU" sz="1400" b="1" i="0" u="none" strike="noStrike">
              <a:solidFill>
                <a:schemeClr val="bg1"/>
              </a:solidFill>
              <a:effectLst/>
              <a:latin typeface="+mn-lt"/>
              <a:ea typeface="+mn-ea"/>
              <a:cs typeface="+mn-cs"/>
            </a:rPr>
            <a:t>Chemical Register</a:t>
          </a:r>
          <a:endParaRPr lang="en-AU" sz="1100" b="1">
            <a:solidFill>
              <a:schemeClr val="bg1"/>
            </a:solidFill>
          </a:endParaRPr>
        </a:p>
      </xdr:txBody>
    </xdr:sp>
    <xdr:clientData/>
  </xdr:twoCellAnchor>
  <xdr:twoCellAnchor>
    <xdr:from>
      <xdr:col>10</xdr:col>
      <xdr:colOff>514350</xdr:colOff>
      <xdr:row>14</xdr:row>
      <xdr:rowOff>19050</xdr:rowOff>
    </xdr:from>
    <xdr:to>
      <xdr:col>14</xdr:col>
      <xdr:colOff>438150</xdr:colOff>
      <xdr:row>19</xdr:row>
      <xdr:rowOff>9524</xdr:rowOff>
    </xdr:to>
    <xdr:sp macro="" textlink="">
      <xdr:nvSpPr>
        <xdr:cNvPr id="21" name="Oval 20" descr="Oval shape hightlighting page break button" title="Oval ">
          <a:extLst>
            <a:ext uri="{FF2B5EF4-FFF2-40B4-BE49-F238E27FC236}">
              <a16:creationId xmlns:a16="http://schemas.microsoft.com/office/drawing/2014/main" id="{00000000-0008-0000-0800-000015000000}"/>
            </a:ext>
          </a:extLst>
        </xdr:cNvPr>
        <xdr:cNvSpPr/>
      </xdr:nvSpPr>
      <xdr:spPr>
        <a:xfrm>
          <a:off x="6324600" y="1885950"/>
          <a:ext cx="2362200" cy="800099"/>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indent="0" algn="l"/>
          <a:endParaRPr lang="en-AU" sz="1100" baseline="0">
            <a:solidFill>
              <a:schemeClr val="dk1"/>
            </a:solidFill>
            <a:latin typeface="+mn-lt"/>
            <a:ea typeface="+mn-ea"/>
            <a:cs typeface="+mn-cs"/>
          </a:endParaRPr>
        </a:p>
      </xdr:txBody>
    </xdr:sp>
    <xdr:clientData/>
  </xdr:twoCellAnchor>
  <xdr:twoCellAnchor>
    <xdr:from>
      <xdr:col>10</xdr:col>
      <xdr:colOff>200026</xdr:colOff>
      <xdr:row>19</xdr:row>
      <xdr:rowOff>9524</xdr:rowOff>
    </xdr:from>
    <xdr:to>
      <xdr:col>12</xdr:col>
      <xdr:colOff>476250</xdr:colOff>
      <xdr:row>26</xdr:row>
      <xdr:rowOff>4763</xdr:rowOff>
    </xdr:to>
    <xdr:cxnSp macro="">
      <xdr:nvCxnSpPr>
        <xdr:cNvPr id="23" name="Straight Arrow Connector 22" descr="Arrow Connector on page break button " title="Arrow Connector">
          <a:extLst>
            <a:ext uri="{FF2B5EF4-FFF2-40B4-BE49-F238E27FC236}">
              <a16:creationId xmlns:a16="http://schemas.microsoft.com/office/drawing/2014/main" id="{00000000-0008-0000-0800-000017000000}"/>
            </a:ext>
          </a:extLst>
        </xdr:cNvPr>
        <xdr:cNvCxnSpPr>
          <a:stCxn id="20" idx="3"/>
          <a:endCxn id="21" idx="4"/>
        </xdr:cNvCxnSpPr>
      </xdr:nvCxnSpPr>
      <xdr:spPr>
        <a:xfrm flipV="1">
          <a:off x="6010276" y="2686049"/>
          <a:ext cx="1495424" cy="1128714"/>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10</xdr:col>
      <xdr:colOff>190500</xdr:colOff>
      <xdr:row>12</xdr:row>
      <xdr:rowOff>114300</xdr:rowOff>
    </xdr:from>
    <xdr:to>
      <xdr:col>18</xdr:col>
      <xdr:colOff>66675</xdr:colOff>
      <xdr:row>14</xdr:row>
      <xdr:rowOff>19050</xdr:rowOff>
    </xdr:to>
    <xdr:cxnSp macro="">
      <xdr:nvCxnSpPr>
        <xdr:cNvPr id="35" name="Straight Arrow Connector 34" descr="Arrow Connector on view button" title="Arrow Connector">
          <a:extLst>
            <a:ext uri="{FF2B5EF4-FFF2-40B4-BE49-F238E27FC236}">
              <a16:creationId xmlns:a16="http://schemas.microsoft.com/office/drawing/2014/main" id="{00000000-0008-0000-0800-000023000000}"/>
            </a:ext>
          </a:extLst>
        </xdr:cNvPr>
        <xdr:cNvCxnSpPr/>
      </xdr:nvCxnSpPr>
      <xdr:spPr>
        <a:xfrm>
          <a:off x="6000750" y="1657350"/>
          <a:ext cx="4752975" cy="228600"/>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15</xdr:col>
      <xdr:colOff>415588</xdr:colOff>
      <xdr:row>64</xdr:row>
      <xdr:rowOff>138862</xdr:rowOff>
    </xdr:from>
    <xdr:to>
      <xdr:col>16</xdr:col>
      <xdr:colOff>518362</xdr:colOff>
      <xdr:row>72</xdr:row>
      <xdr:rowOff>118308</xdr:rowOff>
    </xdr:to>
    <xdr:cxnSp macro="">
      <xdr:nvCxnSpPr>
        <xdr:cNvPr id="38" name="Straight Arrow Connector 37" descr="Arrow Connector" title="Arrow Connector">
          <a:extLst>
            <a:ext uri="{FF2B5EF4-FFF2-40B4-BE49-F238E27FC236}">
              <a16:creationId xmlns:a16="http://schemas.microsoft.com/office/drawing/2014/main" id="{00000000-0008-0000-0800-000026000000}"/>
            </a:ext>
          </a:extLst>
        </xdr:cNvPr>
        <xdr:cNvCxnSpPr>
          <a:stCxn id="17" idx="3"/>
        </xdr:cNvCxnSpPr>
      </xdr:nvCxnSpPr>
      <xdr:spPr>
        <a:xfrm flipV="1">
          <a:off x="9273838" y="10749712"/>
          <a:ext cx="712374" cy="1274846"/>
        </a:xfrm>
        <a:prstGeom prst="straightConnector1">
          <a:avLst/>
        </a:prstGeom>
        <a:ln w="25400">
          <a:solidFill>
            <a:srgbClr val="FF0000"/>
          </a:solidFill>
          <a:tailEnd type="arrow"/>
        </a:ln>
      </xdr:spPr>
      <xdr:style>
        <a:lnRef idx="3">
          <a:schemeClr val="accent2"/>
        </a:lnRef>
        <a:fillRef idx="0">
          <a:schemeClr val="accent2"/>
        </a:fillRef>
        <a:effectRef idx="2">
          <a:schemeClr val="accent2"/>
        </a:effectRef>
        <a:fontRef idx="minor">
          <a:schemeClr val="tx1"/>
        </a:fontRef>
      </xdr:style>
    </xdr:cxnSp>
    <xdr:clientData/>
  </xdr:twoCellAnchor>
  <xdr:twoCellAnchor editAs="oneCell">
    <xdr:from>
      <xdr:col>15</xdr:col>
      <xdr:colOff>466725</xdr:colOff>
      <xdr:row>4</xdr:row>
      <xdr:rowOff>104775</xdr:rowOff>
    </xdr:from>
    <xdr:to>
      <xdr:col>19</xdr:col>
      <xdr:colOff>409575</xdr:colOff>
      <xdr:row>7</xdr:row>
      <xdr:rowOff>133350</xdr:rowOff>
    </xdr:to>
    <xdr:pic>
      <xdr:nvPicPr>
        <xdr:cNvPr id="25" name="AESC_logo_header">
          <a:extLst>
            <a:ext uri="{FF2B5EF4-FFF2-40B4-BE49-F238E27FC236}">
              <a16:creationId xmlns:a16="http://schemas.microsoft.com/office/drawing/2014/main" id="{6EABB8DE-B6F2-40D1-A392-278B96591361}"/>
            </a:ext>
          </a:extLst>
        </xdr:cNvPr>
        <xdr:cNvPicPr/>
      </xdr:nvPicPr>
      <xdr:blipFill>
        <a:blip xmlns:r="http://schemas.openxmlformats.org/officeDocument/2006/relationships" r:embed="rId15" cstate="print"/>
        <a:stretch>
          <a:fillRect/>
        </a:stretch>
      </xdr:blipFill>
      <xdr:spPr>
        <a:xfrm>
          <a:off x="9324975" y="752475"/>
          <a:ext cx="2381250" cy="762000"/>
        </a:xfrm>
        <a:prstGeom prst="rect">
          <a:avLst/>
        </a:prstGeom>
      </xdr:spPr>
    </xdr:pic>
    <xdr:clientData/>
  </xdr:twoCellAnchor>
  <xdr:twoCellAnchor editAs="oneCell">
    <xdr:from>
      <xdr:col>24</xdr:col>
      <xdr:colOff>0</xdr:colOff>
      <xdr:row>22</xdr:row>
      <xdr:rowOff>1</xdr:rowOff>
    </xdr:from>
    <xdr:to>
      <xdr:col>28</xdr:col>
      <xdr:colOff>85725</xdr:colOff>
      <xdr:row>26</xdr:row>
      <xdr:rowOff>142875</xdr:rowOff>
    </xdr:to>
    <xdr:pic>
      <xdr:nvPicPr>
        <xdr:cNvPr id="27" name="AESC_logo_header">
          <a:extLst>
            <a:ext uri="{FF2B5EF4-FFF2-40B4-BE49-F238E27FC236}">
              <a16:creationId xmlns:a16="http://schemas.microsoft.com/office/drawing/2014/main" id="{12905091-3B51-4DE8-9609-ED4BD221557E}"/>
            </a:ext>
          </a:extLst>
        </xdr:cNvPr>
        <xdr:cNvPicPr/>
      </xdr:nvPicPr>
      <xdr:blipFill>
        <a:blip xmlns:r="http://schemas.openxmlformats.org/officeDocument/2006/relationships" r:embed="rId15" cstate="print"/>
        <a:stretch>
          <a:fillRect/>
        </a:stretch>
      </xdr:blipFill>
      <xdr:spPr>
        <a:xfrm>
          <a:off x="14344650" y="3810001"/>
          <a:ext cx="2524125" cy="790574"/>
        </a:xfrm>
        <a:prstGeom prst="rect">
          <a:avLst/>
        </a:prstGeom>
      </xdr:spPr>
    </xdr:pic>
    <xdr:clientData/>
  </xdr:twoCellAnchor>
  <xdr:twoCellAnchor>
    <xdr:from>
      <xdr:col>15</xdr:col>
      <xdr:colOff>561977</xdr:colOff>
      <xdr:row>22</xdr:row>
      <xdr:rowOff>9525</xdr:rowOff>
    </xdr:from>
    <xdr:to>
      <xdr:col>24</xdr:col>
      <xdr:colOff>1</xdr:colOff>
      <xdr:row>26</xdr:row>
      <xdr:rowOff>133350</xdr:rowOff>
    </xdr:to>
    <xdr:sp macro="" textlink="">
      <xdr:nvSpPr>
        <xdr:cNvPr id="2" name="Rectangle 1">
          <a:extLst>
            <a:ext uri="{FF2B5EF4-FFF2-40B4-BE49-F238E27FC236}">
              <a16:creationId xmlns:a16="http://schemas.microsoft.com/office/drawing/2014/main" id="{0BA9840F-9F7B-495C-A666-D48CBE85CFF7}"/>
            </a:ext>
          </a:extLst>
        </xdr:cNvPr>
        <xdr:cNvSpPr/>
      </xdr:nvSpPr>
      <xdr:spPr>
        <a:xfrm>
          <a:off x="9420227" y="3819525"/>
          <a:ext cx="4924424" cy="771525"/>
        </a:xfrm>
        <a:prstGeom prst="rect">
          <a:avLst/>
        </a:prstGeom>
        <a:solidFill>
          <a:schemeClr val="bg1"/>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180975</xdr:colOff>
      <xdr:row>41</xdr:row>
      <xdr:rowOff>76200</xdr:rowOff>
    </xdr:from>
    <xdr:to>
      <xdr:col>24</xdr:col>
      <xdr:colOff>457200</xdr:colOff>
      <xdr:row>44</xdr:row>
      <xdr:rowOff>28575</xdr:rowOff>
    </xdr:to>
    <xdr:sp macro="" textlink="">
      <xdr:nvSpPr>
        <xdr:cNvPr id="3" name="Rectangle 2">
          <a:extLst>
            <a:ext uri="{FF2B5EF4-FFF2-40B4-BE49-F238E27FC236}">
              <a16:creationId xmlns:a16="http://schemas.microsoft.com/office/drawing/2014/main" id="{DE4320E3-6391-4A27-B0C7-A1E8600D73BC}"/>
            </a:ext>
          </a:extLst>
        </xdr:cNvPr>
        <xdr:cNvSpPr/>
      </xdr:nvSpPr>
      <xdr:spPr>
        <a:xfrm>
          <a:off x="7820025" y="6962775"/>
          <a:ext cx="6981825" cy="43815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xdr:col>
      <xdr:colOff>571500</xdr:colOff>
      <xdr:row>41</xdr:row>
      <xdr:rowOff>85725</xdr:rowOff>
    </xdr:from>
    <xdr:to>
      <xdr:col>24</xdr:col>
      <xdr:colOff>447675</xdr:colOff>
      <xdr:row>44</xdr:row>
      <xdr:rowOff>28575</xdr:rowOff>
    </xdr:to>
    <xdr:sp macro="" textlink="">
      <xdr:nvSpPr>
        <xdr:cNvPr id="5" name="TextBox 4">
          <a:extLst>
            <a:ext uri="{FF2B5EF4-FFF2-40B4-BE49-F238E27FC236}">
              <a16:creationId xmlns:a16="http://schemas.microsoft.com/office/drawing/2014/main" id="{4B26A22B-E588-4329-BA5A-2FA26B72F607}"/>
            </a:ext>
          </a:extLst>
        </xdr:cNvPr>
        <xdr:cNvSpPr txBox="1"/>
      </xdr:nvSpPr>
      <xdr:spPr>
        <a:xfrm>
          <a:off x="5162550" y="6972300"/>
          <a:ext cx="96297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AU"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sc-fs\AESC\WFS%20Consulting\Clients\2009\DEECD\OHSMS\Holiday%20Work\July%202012\Chemical%20Management%20Review\Chemical%20Register.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G:\Buildings\Location%20Grouped%20Buildings\NSW\22339%20-%20N%20Haymarket%20Rawson%20pl%202-24\HazChem\2024\HAZCHEM%20Register.xlsx" TargetMode="External"/><Relationship Id="rId1" Type="http://schemas.openxmlformats.org/officeDocument/2006/relationships/externalLinkPath" Target="file:///\\aesc-fs\AESC\Buildings\Location%20Grouped%20Buildings\NSW\22339%20-%20N%20Haymarket%20Rawson%20pl%202-24\HazChem\2024\HAZCHEM%20Regi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sc-fs\AESC\Users\phoyle\Desktop\PRA\00%20Collins%20Square\HAZCHEM%20assessments\Tower%201\Tower%201_Collins%20Square_Chemical%20Register_01.12.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 School"/>
      <sheetName val="Hide me"/>
      <sheetName val="Total Dangerous Goods Stored"/>
      <sheetName val="Guidance Notes"/>
    </sheetNames>
    <sheetDataSet>
      <sheetData sheetId="0">
        <row r="1">
          <cell r="A1" t="str">
            <v>Product Name</v>
          </cell>
          <cell r="B1" t="str">
            <v>Supplier Details</v>
          </cell>
          <cell r="C1" t="str">
            <v>Quantities</v>
          </cell>
          <cell r="D1" t="str">
            <v>Location</v>
          </cell>
          <cell r="E1" t="str">
            <v>Hazardous Substance</v>
          </cell>
          <cell r="F1" t="str">
            <v>Dangerous Good</v>
          </cell>
          <cell r="G1" t="str">
            <v>Dangerous Goods Class</v>
          </cell>
          <cell r="I1" t="str">
            <v>Description</v>
          </cell>
          <cell r="J1" t="str">
            <v>Subsidiary risk</v>
          </cell>
          <cell r="K1" t="str">
            <v>Packing group</v>
          </cell>
          <cell r="L1" t="str">
            <v>MSDS Available</v>
          </cell>
          <cell r="M1" t="str">
            <v>Issue Date</v>
          </cell>
          <cell r="N1" t="str">
            <v>Are current risk controls appropriate?
(refer to Risk Register)</v>
          </cell>
          <cell r="O1" t="str">
            <v xml:space="preserve"> Comments/SWP</v>
          </cell>
        </row>
        <row r="2">
          <cell r="A2" t="str">
            <v>Adhesive (Liquid)</v>
          </cell>
          <cell r="E2" t="str">
            <v>Yes</v>
          </cell>
          <cell r="F2" t="str">
            <v>Yes</v>
          </cell>
          <cell r="G2">
            <v>3</v>
          </cell>
          <cell r="H2" t="str">
            <v>Flammable Liquid</v>
          </cell>
          <cell r="I2" t="str">
            <v>Flammable Liquid</v>
          </cell>
          <cell r="J2" t="str">
            <v>-</v>
          </cell>
          <cell r="K2">
            <v>11</v>
          </cell>
          <cell r="N2" t="str">
            <v>Yes</v>
          </cell>
        </row>
        <row r="3">
          <cell r="A3" t="str">
            <v>Adhesive PVA</v>
          </cell>
          <cell r="E3" t="str">
            <v>No</v>
          </cell>
          <cell r="F3" t="str">
            <v>No</v>
          </cell>
          <cell r="G3" t="str">
            <v>-</v>
          </cell>
          <cell r="H3" t="e">
            <v>#N/A</v>
          </cell>
          <cell r="I3" t="str">
            <v>N/A</v>
          </cell>
          <cell r="J3" t="str">
            <v>-</v>
          </cell>
          <cell r="K3" t="str">
            <v>-</v>
          </cell>
          <cell r="N3" t="str">
            <v>Yes</v>
          </cell>
        </row>
        <row r="4">
          <cell r="A4" t="str">
            <v>Adhesive PVC</v>
          </cell>
          <cell r="E4" t="str">
            <v>Yes</v>
          </cell>
          <cell r="F4" t="str">
            <v>Yes</v>
          </cell>
          <cell r="G4">
            <v>3</v>
          </cell>
          <cell r="H4" t="str">
            <v>Flammable Liquid</v>
          </cell>
          <cell r="I4" t="str">
            <v>Flammable Liquid</v>
          </cell>
          <cell r="J4" t="str">
            <v>-</v>
          </cell>
          <cell r="K4">
            <v>11</v>
          </cell>
          <cell r="N4" t="str">
            <v>Yes</v>
          </cell>
        </row>
        <row r="5">
          <cell r="A5" t="str">
            <v>Adhesive Spray (Aerosol)</v>
          </cell>
          <cell r="E5" t="str">
            <v>Yes</v>
          </cell>
          <cell r="F5" t="str">
            <v>Yes</v>
          </cell>
          <cell r="G5">
            <v>2.1</v>
          </cell>
          <cell r="H5" t="str">
            <v>Flammable Gas</v>
          </cell>
          <cell r="I5" t="str">
            <v>Flammable Gas</v>
          </cell>
          <cell r="J5" t="str">
            <v>-</v>
          </cell>
          <cell r="K5" t="str">
            <v>-</v>
          </cell>
          <cell r="N5" t="str">
            <v>Yes</v>
          </cell>
        </row>
        <row r="6">
          <cell r="A6" t="str">
            <v>Air Freshener (Aerosol)</v>
          </cell>
          <cell r="E6" t="str">
            <v>No</v>
          </cell>
          <cell r="F6" t="str">
            <v>Yes</v>
          </cell>
          <cell r="G6">
            <v>2.1</v>
          </cell>
          <cell r="H6" t="str">
            <v>Flammable Gas</v>
          </cell>
          <cell r="I6" t="str">
            <v>Flammable Gas</v>
          </cell>
          <cell r="J6" t="str">
            <v>-</v>
          </cell>
          <cell r="K6" t="str">
            <v>-</v>
          </cell>
          <cell r="N6" t="str">
            <v>Yes</v>
          </cell>
        </row>
        <row r="7">
          <cell r="A7" t="str">
            <v>Alcohol Wipe</v>
          </cell>
          <cell r="E7" t="str">
            <v>No</v>
          </cell>
          <cell r="F7" t="str">
            <v>No</v>
          </cell>
          <cell r="G7" t="str">
            <v>-</v>
          </cell>
          <cell r="H7" t="e">
            <v>#N/A</v>
          </cell>
          <cell r="I7" t="str">
            <v>N/A</v>
          </cell>
          <cell r="J7" t="str">
            <v>-</v>
          </cell>
          <cell r="K7" t="str">
            <v>-</v>
          </cell>
          <cell r="N7" t="str">
            <v>Yes</v>
          </cell>
        </row>
        <row r="8">
          <cell r="A8" t="str">
            <v>Ant Killer - Foam Spray</v>
          </cell>
          <cell r="E8" t="str">
            <v>No</v>
          </cell>
          <cell r="F8" t="str">
            <v>Yes</v>
          </cell>
          <cell r="G8">
            <v>2.1</v>
          </cell>
          <cell r="H8" t="str">
            <v>Flammable Gas</v>
          </cell>
          <cell r="I8" t="str">
            <v>Flammable Gas</v>
          </cell>
          <cell r="J8" t="str">
            <v>-</v>
          </cell>
          <cell r="K8" t="str">
            <v>-</v>
          </cell>
          <cell r="N8" t="str">
            <v>Yes</v>
          </cell>
        </row>
        <row r="9">
          <cell r="A9" t="str">
            <v>Ant Killer - Liquid</v>
          </cell>
          <cell r="E9" t="str">
            <v>No</v>
          </cell>
          <cell r="F9" t="str">
            <v>No</v>
          </cell>
          <cell r="G9" t="str">
            <v>-</v>
          </cell>
          <cell r="H9" t="e">
            <v>#N/A</v>
          </cell>
          <cell r="I9" t="str">
            <v>N/A</v>
          </cell>
          <cell r="J9" t="str">
            <v>-</v>
          </cell>
          <cell r="K9" t="str">
            <v>-</v>
          </cell>
          <cell r="N9" t="str">
            <v>Yes</v>
          </cell>
        </row>
        <row r="10">
          <cell r="A10" t="str">
            <v>Antiseptic</v>
          </cell>
          <cell r="E10" t="str">
            <v>Yes</v>
          </cell>
          <cell r="F10" t="str">
            <v>No</v>
          </cell>
          <cell r="G10" t="str">
            <v>-</v>
          </cell>
          <cell r="H10" t="e">
            <v>#N/A</v>
          </cell>
          <cell r="I10" t="str">
            <v>N/A</v>
          </cell>
          <cell r="K10" t="str">
            <v>-</v>
          </cell>
          <cell r="N10" t="str">
            <v>Yes</v>
          </cell>
        </row>
        <row r="11">
          <cell r="A11" t="str">
            <v>Bleach</v>
          </cell>
          <cell r="E11" t="str">
            <v>Yes</v>
          </cell>
          <cell r="F11" t="str">
            <v>No</v>
          </cell>
          <cell r="G11" t="str">
            <v>-</v>
          </cell>
          <cell r="H11" t="e">
            <v>#N/A</v>
          </cell>
          <cell r="I11" t="str">
            <v>N/A</v>
          </cell>
          <cell r="J11" t="str">
            <v>-</v>
          </cell>
          <cell r="K11" t="str">
            <v>-</v>
          </cell>
          <cell r="N11" t="str">
            <v>Yes</v>
          </cell>
        </row>
        <row r="12">
          <cell r="A12" t="str">
            <v>Chlorine (Powder or Tablets)</v>
          </cell>
          <cell r="E12" t="str">
            <v>Yes</v>
          </cell>
          <cell r="F12" t="str">
            <v>Yes</v>
          </cell>
          <cell r="G12">
            <v>5.0999999999999996</v>
          </cell>
          <cell r="H12" t="str">
            <v>Oxidizing Agent</v>
          </cell>
          <cell r="I12" t="str">
            <v>Oxidizing Agent</v>
          </cell>
          <cell r="J12" t="str">
            <v>-</v>
          </cell>
          <cell r="K12">
            <v>111</v>
          </cell>
          <cell r="N12" t="str">
            <v>Yes</v>
          </cell>
        </row>
        <row r="13">
          <cell r="A13" t="str">
            <v>Correction Fluid</v>
          </cell>
          <cell r="E13" t="str">
            <v>Yes</v>
          </cell>
          <cell r="F13" t="str">
            <v>Yes</v>
          </cell>
          <cell r="G13">
            <v>3</v>
          </cell>
          <cell r="H13" t="str">
            <v>Flammable Liquid</v>
          </cell>
          <cell r="I13" t="str">
            <v>Flammable Liquid</v>
          </cell>
          <cell r="J13" t="str">
            <v>-</v>
          </cell>
          <cell r="K13">
            <v>11</v>
          </cell>
          <cell r="N13" t="str">
            <v>Yes</v>
          </cell>
        </row>
        <row r="14">
          <cell r="A14" t="str">
            <v>Correction Fluid (Water based)</v>
          </cell>
          <cell r="E14" t="str">
            <v>No</v>
          </cell>
          <cell r="F14" t="str">
            <v>No</v>
          </cell>
          <cell r="G14" t="str">
            <v>-</v>
          </cell>
          <cell r="H14" t="e">
            <v>#N/A</v>
          </cell>
          <cell r="I14" t="str">
            <v>N/A</v>
          </cell>
          <cell r="J14" t="str">
            <v>-</v>
          </cell>
          <cell r="K14" t="str">
            <v>-</v>
          </cell>
          <cell r="N14" t="str">
            <v>Yes</v>
          </cell>
        </row>
        <row r="15">
          <cell r="A15" t="str">
            <v>Cream Cleanser</v>
          </cell>
          <cell r="E15" t="str">
            <v>Yes</v>
          </cell>
          <cell r="F15" t="str">
            <v>No</v>
          </cell>
          <cell r="G15" t="str">
            <v>-</v>
          </cell>
          <cell r="H15" t="e">
            <v>#N/A</v>
          </cell>
          <cell r="I15" t="str">
            <v>N/A</v>
          </cell>
          <cell r="J15" t="str">
            <v>-</v>
          </cell>
          <cell r="K15" t="str">
            <v>-</v>
          </cell>
          <cell r="N15" t="str">
            <v>Yes</v>
          </cell>
        </row>
        <row r="16">
          <cell r="A16" t="str">
            <v>Dishwasher Detergent (Powder or Tablets)</v>
          </cell>
          <cell r="E16" t="str">
            <v>Yes</v>
          </cell>
          <cell r="F16" t="str">
            <v>No</v>
          </cell>
          <cell r="G16" t="str">
            <v>-</v>
          </cell>
          <cell r="H16" t="e">
            <v>#N/A</v>
          </cell>
          <cell r="I16" t="str">
            <v>N/A</v>
          </cell>
          <cell r="J16" t="str">
            <v>-</v>
          </cell>
          <cell r="K16" t="str">
            <v>-</v>
          </cell>
          <cell r="N16" t="str">
            <v>Yes</v>
          </cell>
        </row>
        <row r="17">
          <cell r="A17" t="str">
            <v>Dishwashing Detergent (Liquid)</v>
          </cell>
          <cell r="E17" t="str">
            <v>No</v>
          </cell>
          <cell r="F17" t="str">
            <v>No</v>
          </cell>
          <cell r="G17" t="str">
            <v>-</v>
          </cell>
          <cell r="H17" t="e">
            <v>#N/A</v>
          </cell>
          <cell r="I17" t="str">
            <v>N/A</v>
          </cell>
          <cell r="J17" t="str">
            <v>-</v>
          </cell>
          <cell r="K17" t="str">
            <v>-</v>
          </cell>
          <cell r="N17" t="str">
            <v>Yes</v>
          </cell>
        </row>
        <row r="18">
          <cell r="A18" t="str">
            <v>Disinfectant (Aersol)</v>
          </cell>
          <cell r="E18" t="str">
            <v>Yes</v>
          </cell>
          <cell r="F18" t="str">
            <v>Yes</v>
          </cell>
          <cell r="G18">
            <v>2.1</v>
          </cell>
          <cell r="H18" t="str">
            <v>Flammable Gas</v>
          </cell>
          <cell r="I18" t="str">
            <v>Flammable Gas</v>
          </cell>
          <cell r="J18" t="str">
            <v>-</v>
          </cell>
          <cell r="K18" t="str">
            <v>-</v>
          </cell>
          <cell r="N18" t="str">
            <v>Yes</v>
          </cell>
        </row>
        <row r="19">
          <cell r="A19" t="str">
            <v>Disinfectant (Liquid)</v>
          </cell>
          <cell r="E19" t="str">
            <v>No</v>
          </cell>
          <cell r="F19" t="str">
            <v>No</v>
          </cell>
          <cell r="G19" t="str">
            <v>-</v>
          </cell>
          <cell r="H19" t="e">
            <v>#N/A</v>
          </cell>
          <cell r="I19" t="str">
            <v>N/A</v>
          </cell>
          <cell r="J19" t="str">
            <v>-</v>
          </cell>
          <cell r="K19" t="str">
            <v>-</v>
          </cell>
          <cell r="N19" t="str">
            <v>Yes</v>
          </cell>
        </row>
        <row r="20">
          <cell r="A20" t="str">
            <v>Duplicating Fluid</v>
          </cell>
          <cell r="E20" t="str">
            <v>No</v>
          </cell>
          <cell r="F20" t="str">
            <v>Yes</v>
          </cell>
          <cell r="G20">
            <v>3</v>
          </cell>
          <cell r="H20" t="str">
            <v>Flammable Liquid</v>
          </cell>
          <cell r="I20" t="str">
            <v>Flammable Liquid</v>
          </cell>
          <cell r="J20" t="str">
            <v>-</v>
          </cell>
          <cell r="K20">
            <v>11</v>
          </cell>
          <cell r="N20" t="str">
            <v>Yes</v>
          </cell>
        </row>
        <row r="21">
          <cell r="A21" t="str">
            <v>Engine Degreaser (Aerosol)</v>
          </cell>
          <cell r="E21" t="str">
            <v>Yes</v>
          </cell>
          <cell r="F21" t="str">
            <v>Yes</v>
          </cell>
          <cell r="G21">
            <v>2.1</v>
          </cell>
          <cell r="H21" t="str">
            <v>Flammable Gas</v>
          </cell>
          <cell r="I21" t="str">
            <v>Flammable Gas</v>
          </cell>
          <cell r="J21">
            <v>3</v>
          </cell>
          <cell r="K21" t="str">
            <v>-</v>
          </cell>
          <cell r="N21" t="str">
            <v>Yes</v>
          </cell>
        </row>
        <row r="22">
          <cell r="A22" t="str">
            <v>Finishing Compound</v>
          </cell>
          <cell r="E22" t="str">
            <v>No</v>
          </cell>
          <cell r="F22" t="str">
            <v>No</v>
          </cell>
          <cell r="G22" t="str">
            <v>-</v>
          </cell>
          <cell r="H22" t="e">
            <v>#N/A</v>
          </cell>
          <cell r="I22" t="str">
            <v>N/A</v>
          </cell>
          <cell r="J22" t="str">
            <v>-</v>
          </cell>
          <cell r="K22" t="str">
            <v>-</v>
          </cell>
          <cell r="N22" t="str">
            <v>Yes</v>
          </cell>
        </row>
        <row r="23">
          <cell r="A23" t="str">
            <v>Fixative</v>
          </cell>
          <cell r="E23" t="str">
            <v>Yes</v>
          </cell>
          <cell r="F23" t="str">
            <v>Yes</v>
          </cell>
          <cell r="G23">
            <v>3</v>
          </cell>
          <cell r="H23" t="str">
            <v>Flammable Liquid</v>
          </cell>
          <cell r="I23" t="str">
            <v>Flammable Liquid</v>
          </cell>
          <cell r="J23">
            <v>6.1</v>
          </cell>
          <cell r="K23">
            <v>11</v>
          </cell>
          <cell r="N23" t="str">
            <v>Yes</v>
          </cell>
        </row>
        <row r="24">
          <cell r="A24" t="str">
            <v>Fly Spray (Aerosol)</v>
          </cell>
          <cell r="E24" t="str">
            <v>Yes</v>
          </cell>
          <cell r="F24" t="str">
            <v>Yes</v>
          </cell>
          <cell r="G24">
            <v>2.1</v>
          </cell>
          <cell r="H24" t="str">
            <v>Flammable Gas</v>
          </cell>
          <cell r="I24" t="str">
            <v>Flammable Gas</v>
          </cell>
          <cell r="J24" t="str">
            <v>-</v>
          </cell>
          <cell r="K24" t="str">
            <v>-</v>
          </cell>
          <cell r="N24" t="str">
            <v>Yes</v>
          </cell>
        </row>
        <row r="25">
          <cell r="A25" t="str">
            <v>Furniture Polish (Aerosol)</v>
          </cell>
          <cell r="E25" t="str">
            <v>No</v>
          </cell>
          <cell r="F25" t="str">
            <v>Yes</v>
          </cell>
          <cell r="G25">
            <v>2.1</v>
          </cell>
          <cell r="H25" t="str">
            <v>Flammable Gas</v>
          </cell>
          <cell r="I25" t="str">
            <v>Flammable Gas</v>
          </cell>
          <cell r="J25" t="str">
            <v>-</v>
          </cell>
          <cell r="K25" t="str">
            <v>-</v>
          </cell>
          <cell r="N25" t="str">
            <v>Yes</v>
          </cell>
        </row>
        <row r="26">
          <cell r="A26" t="str">
            <v>Glass Cleaner</v>
          </cell>
          <cell r="E26" t="str">
            <v>No</v>
          </cell>
          <cell r="F26" t="str">
            <v>No</v>
          </cell>
          <cell r="G26" t="str">
            <v>-</v>
          </cell>
          <cell r="H26" t="e">
            <v>#N/A</v>
          </cell>
          <cell r="I26" t="str">
            <v>N/A</v>
          </cell>
          <cell r="J26" t="str">
            <v>-</v>
          </cell>
          <cell r="K26" t="str">
            <v>-</v>
          </cell>
          <cell r="N26" t="str">
            <v>Yes</v>
          </cell>
        </row>
        <row r="27">
          <cell r="A27" t="str">
            <v>Graphite</v>
          </cell>
          <cell r="E27" t="str">
            <v>Yes</v>
          </cell>
          <cell r="F27" t="str">
            <v>No</v>
          </cell>
          <cell r="G27" t="str">
            <v>-</v>
          </cell>
          <cell r="H27" t="e">
            <v>#N/A</v>
          </cell>
          <cell r="I27" t="str">
            <v>N/A</v>
          </cell>
          <cell r="J27" t="str">
            <v>-</v>
          </cell>
          <cell r="K27" t="str">
            <v>-</v>
          </cell>
          <cell r="N27" t="str">
            <v>Yes</v>
          </cell>
        </row>
        <row r="28">
          <cell r="A28" t="str">
            <v>Grout</v>
          </cell>
          <cell r="E28" t="str">
            <v>Yes</v>
          </cell>
          <cell r="F28" t="str">
            <v>No</v>
          </cell>
          <cell r="G28" t="str">
            <v>-</v>
          </cell>
          <cell r="H28" t="e">
            <v>#N/A</v>
          </cell>
          <cell r="I28" t="str">
            <v>N/A</v>
          </cell>
          <cell r="J28" t="str">
            <v>-</v>
          </cell>
          <cell r="K28" t="str">
            <v>-</v>
          </cell>
          <cell r="N28" t="str">
            <v>Yes</v>
          </cell>
        </row>
        <row r="29">
          <cell r="A29" t="str">
            <v>Hand sanitiser (Alcohol)</v>
          </cell>
          <cell r="E29" t="str">
            <v>Yes</v>
          </cell>
          <cell r="F29" t="str">
            <v>Yes</v>
          </cell>
          <cell r="G29">
            <v>3</v>
          </cell>
          <cell r="H29" t="str">
            <v>Flammable Liquid</v>
          </cell>
          <cell r="I29" t="str">
            <v>Flammable Liquid</v>
          </cell>
          <cell r="J29" t="str">
            <v>-</v>
          </cell>
          <cell r="K29">
            <v>11</v>
          </cell>
          <cell r="N29" t="str">
            <v>Yes</v>
          </cell>
        </row>
        <row r="30">
          <cell r="A30" t="str">
            <v>Hand soap (Liquid)</v>
          </cell>
          <cell r="E30" t="str">
            <v>No</v>
          </cell>
          <cell r="F30" t="str">
            <v>No</v>
          </cell>
          <cell r="G30" t="str">
            <v>-</v>
          </cell>
          <cell r="H30" t="e">
            <v>#N/A</v>
          </cell>
          <cell r="I30" t="str">
            <v>N/A</v>
          </cell>
          <cell r="J30" t="str">
            <v>-</v>
          </cell>
          <cell r="N30" t="str">
            <v>Yes</v>
          </cell>
        </row>
        <row r="31">
          <cell r="A31" t="str">
            <v>Ink (Stamp Pads)</v>
          </cell>
          <cell r="E31" t="str">
            <v>No</v>
          </cell>
          <cell r="F31" t="str">
            <v>No</v>
          </cell>
          <cell r="G31" t="str">
            <v>-</v>
          </cell>
          <cell r="H31" t="e">
            <v>#N/A</v>
          </cell>
          <cell r="I31" t="str">
            <v>N/A</v>
          </cell>
          <cell r="J31" t="str">
            <v>-</v>
          </cell>
          <cell r="K31" t="str">
            <v>-</v>
          </cell>
          <cell r="N31" t="str">
            <v>Yes</v>
          </cell>
        </row>
        <row r="32">
          <cell r="A32" t="str">
            <v>Insect Repellent</v>
          </cell>
          <cell r="E32" t="str">
            <v>No</v>
          </cell>
          <cell r="F32" t="str">
            <v>No</v>
          </cell>
          <cell r="G32" t="str">
            <v>-</v>
          </cell>
          <cell r="H32" t="e">
            <v>#N/A</v>
          </cell>
          <cell r="I32" t="str">
            <v>N/A</v>
          </cell>
          <cell r="J32" t="str">
            <v>-</v>
          </cell>
          <cell r="K32" t="str">
            <v>-</v>
          </cell>
          <cell r="N32" t="str">
            <v>Yes</v>
          </cell>
        </row>
        <row r="33">
          <cell r="A33" t="str">
            <v>Insecticide (Powder)</v>
          </cell>
          <cell r="E33" t="str">
            <v>Yes</v>
          </cell>
          <cell r="F33" t="str">
            <v>No</v>
          </cell>
          <cell r="G33" t="str">
            <v>-</v>
          </cell>
          <cell r="H33" t="e">
            <v>#N/A</v>
          </cell>
          <cell r="I33" t="str">
            <v>N/A</v>
          </cell>
          <cell r="J33" t="str">
            <v>-</v>
          </cell>
          <cell r="K33" t="str">
            <v>-</v>
          </cell>
          <cell r="N33" t="str">
            <v>Yes</v>
          </cell>
        </row>
        <row r="34">
          <cell r="A34" t="str">
            <v>Kerosene</v>
          </cell>
          <cell r="E34" t="str">
            <v>Yes</v>
          </cell>
          <cell r="F34" t="str">
            <v>Yes</v>
          </cell>
          <cell r="G34">
            <v>3</v>
          </cell>
          <cell r="H34" t="str">
            <v>Flammable Liquid</v>
          </cell>
          <cell r="I34" t="str">
            <v>Flammable Liquid</v>
          </cell>
          <cell r="J34" t="str">
            <v>-</v>
          </cell>
          <cell r="K34">
            <v>111</v>
          </cell>
          <cell r="N34" t="str">
            <v>Yes</v>
          </cell>
        </row>
        <row r="35">
          <cell r="A35" t="str">
            <v>laundry detergent (Liquid)</v>
          </cell>
          <cell r="E35" t="str">
            <v>No</v>
          </cell>
          <cell r="F35" t="str">
            <v>No</v>
          </cell>
          <cell r="G35" t="str">
            <v>-</v>
          </cell>
          <cell r="H35" t="e">
            <v>#N/A</v>
          </cell>
          <cell r="I35" t="str">
            <v>N/A</v>
          </cell>
          <cell r="J35" t="str">
            <v>-</v>
          </cell>
          <cell r="K35" t="str">
            <v>-</v>
          </cell>
          <cell r="N35" t="str">
            <v>Yes</v>
          </cell>
        </row>
        <row r="36">
          <cell r="A36" t="str">
            <v>laundry detergent (Powder)</v>
          </cell>
          <cell r="E36" t="str">
            <v>Yes</v>
          </cell>
          <cell r="F36" t="str">
            <v>No</v>
          </cell>
          <cell r="G36" t="str">
            <v>-</v>
          </cell>
          <cell r="H36" t="e">
            <v>#N/A</v>
          </cell>
          <cell r="I36" t="str">
            <v>N/A</v>
          </cell>
          <cell r="J36" t="str">
            <v>-</v>
          </cell>
          <cell r="K36" t="str">
            <v>-</v>
          </cell>
          <cell r="N36" t="str">
            <v>Yes</v>
          </cell>
        </row>
        <row r="37">
          <cell r="A37" t="str">
            <v>Lubricating Oil - Metal (Aerosol)</v>
          </cell>
          <cell r="E37" t="str">
            <v>Yes</v>
          </cell>
          <cell r="F37" t="str">
            <v>Yes</v>
          </cell>
          <cell r="G37">
            <v>2.1</v>
          </cell>
          <cell r="H37" t="str">
            <v>Flammable Gas</v>
          </cell>
          <cell r="I37" t="str">
            <v>Flammable Gas</v>
          </cell>
          <cell r="J37" t="str">
            <v>-</v>
          </cell>
          <cell r="K37" t="str">
            <v>-</v>
          </cell>
          <cell r="N37" t="str">
            <v>Yes</v>
          </cell>
        </row>
        <row r="38">
          <cell r="A38" t="str">
            <v xml:space="preserve">Methlylated Spirits </v>
          </cell>
          <cell r="E38" t="str">
            <v>No</v>
          </cell>
          <cell r="F38" t="str">
            <v>Yes</v>
          </cell>
          <cell r="G38">
            <v>3</v>
          </cell>
          <cell r="H38" t="str">
            <v>Flammable Liquid</v>
          </cell>
          <cell r="I38" t="str">
            <v>Flammable Liquid</v>
          </cell>
          <cell r="J38" t="str">
            <v>-</v>
          </cell>
          <cell r="K38">
            <v>11</v>
          </cell>
          <cell r="N38" t="str">
            <v>Yes</v>
          </cell>
        </row>
        <row r="39">
          <cell r="A39" t="str">
            <v>Mineral Turpentine</v>
          </cell>
          <cell r="E39" t="str">
            <v>Yes</v>
          </cell>
          <cell r="F39" t="str">
            <v>Yes</v>
          </cell>
          <cell r="G39">
            <v>3</v>
          </cell>
          <cell r="H39" t="str">
            <v>Flammable Liquid</v>
          </cell>
          <cell r="I39" t="str">
            <v>Flammable Liquid</v>
          </cell>
          <cell r="J39" t="str">
            <v>-</v>
          </cell>
          <cell r="K39">
            <v>111</v>
          </cell>
          <cell r="N39" t="str">
            <v>Yes</v>
          </cell>
        </row>
        <row r="40">
          <cell r="A40" t="str">
            <v>Mouth Wash</v>
          </cell>
          <cell r="E40" t="str">
            <v>Yes</v>
          </cell>
          <cell r="F40" t="str">
            <v>No</v>
          </cell>
          <cell r="G40" t="str">
            <v>-</v>
          </cell>
          <cell r="H40" t="e">
            <v>#N/A</v>
          </cell>
          <cell r="I40" t="str">
            <v>N/A</v>
          </cell>
          <cell r="J40" t="str">
            <v>-</v>
          </cell>
          <cell r="K40" t="str">
            <v>-</v>
          </cell>
          <cell r="N40" t="str">
            <v>Yes</v>
          </cell>
        </row>
        <row r="41">
          <cell r="A41" t="str">
            <v>Multipurpose Cleaner</v>
          </cell>
          <cell r="E41" t="str">
            <v>Yes</v>
          </cell>
          <cell r="F41" t="str">
            <v>Yes</v>
          </cell>
          <cell r="G41">
            <v>2.1</v>
          </cell>
          <cell r="H41" t="str">
            <v>Flammable Gas</v>
          </cell>
          <cell r="I41" t="str">
            <v>Flammable Gas</v>
          </cell>
          <cell r="J41" t="str">
            <v>-</v>
          </cell>
          <cell r="K41" t="str">
            <v>-</v>
          </cell>
          <cell r="N41" t="str">
            <v>Yes</v>
          </cell>
        </row>
        <row r="42">
          <cell r="A42" t="str">
            <v xml:space="preserve">Oil - Eucalyptus </v>
          </cell>
          <cell r="E42" t="str">
            <v>Yes</v>
          </cell>
          <cell r="F42" t="str">
            <v>Yes</v>
          </cell>
          <cell r="G42">
            <v>3</v>
          </cell>
          <cell r="H42" t="str">
            <v>Flammable Liquid</v>
          </cell>
          <cell r="I42" t="str">
            <v>Flammable Liquid</v>
          </cell>
          <cell r="J42" t="str">
            <v>-</v>
          </cell>
          <cell r="K42">
            <v>111</v>
          </cell>
          <cell r="N42" t="str">
            <v>Yes</v>
          </cell>
        </row>
        <row r="43">
          <cell r="A43" t="str">
            <v>Oven Cleaner</v>
          </cell>
          <cell r="E43" t="str">
            <v>Yes</v>
          </cell>
          <cell r="F43" t="str">
            <v>Yes</v>
          </cell>
          <cell r="G43">
            <v>8</v>
          </cell>
          <cell r="H43" t="str">
            <v>Corrosive</v>
          </cell>
          <cell r="I43" t="str">
            <v>Corrosive</v>
          </cell>
          <cell r="J43">
            <v>8</v>
          </cell>
          <cell r="K43">
            <v>111</v>
          </cell>
          <cell r="N43" t="str">
            <v>Yes</v>
          </cell>
        </row>
        <row r="44">
          <cell r="A44" t="str">
            <v>Paint - Acrylic (Aerosol)</v>
          </cell>
          <cell r="E44" t="str">
            <v>Yes</v>
          </cell>
          <cell r="F44" t="str">
            <v>Yes</v>
          </cell>
          <cell r="G44">
            <v>2.1</v>
          </cell>
          <cell r="H44" t="str">
            <v>Flammable Gas</v>
          </cell>
          <cell r="I44" t="str">
            <v>Flammable Gas</v>
          </cell>
          <cell r="J44" t="str">
            <v>-</v>
          </cell>
          <cell r="K44" t="str">
            <v>-</v>
          </cell>
          <cell r="N44" t="str">
            <v>Yes</v>
          </cell>
        </row>
        <row r="45">
          <cell r="A45" t="str">
            <v>Paint - Acrylic (Liquid)</v>
          </cell>
          <cell r="E45" t="str">
            <v>No</v>
          </cell>
          <cell r="F45" t="str">
            <v>No</v>
          </cell>
          <cell r="G45" t="str">
            <v>-</v>
          </cell>
          <cell r="H45" t="e">
            <v>#N/A</v>
          </cell>
          <cell r="I45" t="str">
            <v>N/A</v>
          </cell>
          <cell r="J45" t="str">
            <v>-</v>
          </cell>
          <cell r="K45" t="str">
            <v>-</v>
          </cell>
          <cell r="N45" t="str">
            <v>Yes</v>
          </cell>
        </row>
        <row r="46">
          <cell r="A46" t="str">
            <v>Paint - Enamel (Aerosol)</v>
          </cell>
          <cell r="E46" t="str">
            <v>Yes</v>
          </cell>
          <cell r="F46" t="str">
            <v>Yes</v>
          </cell>
          <cell r="G46">
            <v>2.1</v>
          </cell>
          <cell r="H46" t="str">
            <v>Flammable Gas</v>
          </cell>
          <cell r="I46" t="str">
            <v>Flammable Gas</v>
          </cell>
          <cell r="J46" t="str">
            <v>-</v>
          </cell>
          <cell r="K46" t="str">
            <v>-</v>
          </cell>
          <cell r="N46" t="str">
            <v>Yes</v>
          </cell>
        </row>
        <row r="47">
          <cell r="A47" t="str">
            <v>Paint - Enamel (Liquid)</v>
          </cell>
          <cell r="E47" t="str">
            <v>Yes</v>
          </cell>
          <cell r="F47" t="str">
            <v>Yes</v>
          </cell>
          <cell r="G47">
            <v>3</v>
          </cell>
          <cell r="H47" t="str">
            <v>Flammable Liquid</v>
          </cell>
          <cell r="I47" t="str">
            <v>Flammable Liquid</v>
          </cell>
          <cell r="J47" t="str">
            <v>-</v>
          </cell>
          <cell r="K47">
            <v>11</v>
          </cell>
          <cell r="N47" t="str">
            <v>Yes</v>
          </cell>
        </row>
        <row r="48">
          <cell r="A48" t="str">
            <v>Paint - Line Marking (Aerosol)</v>
          </cell>
          <cell r="E48" t="str">
            <v>Yes</v>
          </cell>
          <cell r="F48" t="str">
            <v>Yes</v>
          </cell>
          <cell r="G48">
            <v>2.1</v>
          </cell>
          <cell r="H48" t="str">
            <v>Flammable Gas</v>
          </cell>
          <cell r="I48" t="str">
            <v>Flammable Gas</v>
          </cell>
          <cell r="J48" t="str">
            <v>-</v>
          </cell>
          <cell r="K48" t="str">
            <v>-</v>
          </cell>
          <cell r="N48" t="str">
            <v>Yes</v>
          </cell>
        </row>
        <row r="49">
          <cell r="A49" t="str">
            <v>Patching Plaster</v>
          </cell>
          <cell r="E49" t="str">
            <v>Yes</v>
          </cell>
          <cell r="F49" t="str">
            <v>No</v>
          </cell>
          <cell r="G49" t="str">
            <v>-</v>
          </cell>
          <cell r="H49" t="e">
            <v>#N/A</v>
          </cell>
          <cell r="I49" t="str">
            <v>N/A</v>
          </cell>
          <cell r="J49" t="str">
            <v>-</v>
          </cell>
          <cell r="K49" t="str">
            <v>-</v>
          </cell>
          <cell r="N49" t="str">
            <v>Yes</v>
          </cell>
        </row>
        <row r="50">
          <cell r="A50" t="str">
            <v>Permanent Marker</v>
          </cell>
          <cell r="E50" t="str">
            <v>No</v>
          </cell>
          <cell r="F50" t="str">
            <v>Yes</v>
          </cell>
          <cell r="G50">
            <v>3</v>
          </cell>
          <cell r="H50" t="str">
            <v>Flammable Liquid</v>
          </cell>
          <cell r="I50" t="str">
            <v>Flammable Liquid</v>
          </cell>
          <cell r="J50" t="str">
            <v>-</v>
          </cell>
          <cell r="K50">
            <v>11</v>
          </cell>
          <cell r="N50" t="str">
            <v>Yes</v>
          </cell>
        </row>
        <row r="51">
          <cell r="A51" t="str">
            <v>Plant Fertiliser (Granules)</v>
          </cell>
          <cell r="E51" t="str">
            <v>Yes</v>
          </cell>
          <cell r="F51" t="str">
            <v>No</v>
          </cell>
          <cell r="G51" t="str">
            <v>-</v>
          </cell>
          <cell r="H51" t="e">
            <v>#N/A</v>
          </cell>
          <cell r="I51" t="str">
            <v>N/A</v>
          </cell>
          <cell r="J51" t="str">
            <v>-</v>
          </cell>
          <cell r="K51" t="str">
            <v>-</v>
          </cell>
          <cell r="N51" t="str">
            <v>Yes</v>
          </cell>
        </row>
        <row r="52">
          <cell r="A52" t="str">
            <v>Plant Fertiliser (Liquid)</v>
          </cell>
          <cell r="E52" t="str">
            <v>Yes</v>
          </cell>
          <cell r="F52" t="str">
            <v>No</v>
          </cell>
          <cell r="G52" t="str">
            <v>-</v>
          </cell>
          <cell r="H52" t="e">
            <v>#N/A</v>
          </cell>
          <cell r="I52" t="str">
            <v>N/A</v>
          </cell>
          <cell r="J52" t="str">
            <v>-</v>
          </cell>
          <cell r="K52" t="str">
            <v>-</v>
          </cell>
          <cell r="N52" t="str">
            <v>Yes</v>
          </cell>
        </row>
        <row r="53">
          <cell r="A53" t="str">
            <v>Polish - Metal (Liquid)</v>
          </cell>
          <cell r="E53" t="str">
            <v>No</v>
          </cell>
          <cell r="F53" t="str">
            <v>No</v>
          </cell>
          <cell r="G53" t="str">
            <v>-</v>
          </cell>
          <cell r="H53" t="e">
            <v>#N/A</v>
          </cell>
          <cell r="I53" t="str">
            <v>N/A</v>
          </cell>
          <cell r="J53" t="str">
            <v>-</v>
          </cell>
          <cell r="K53" t="str">
            <v>-</v>
          </cell>
          <cell r="N53" t="str">
            <v>Yes</v>
          </cell>
        </row>
        <row r="54">
          <cell r="A54" t="str">
            <v>Rat Poison</v>
          </cell>
          <cell r="E54" t="str">
            <v>Yes</v>
          </cell>
          <cell r="F54" t="str">
            <v>No</v>
          </cell>
          <cell r="G54" t="str">
            <v>-</v>
          </cell>
          <cell r="H54" t="e">
            <v>#N/A</v>
          </cell>
          <cell r="I54" t="str">
            <v>N/A</v>
          </cell>
          <cell r="J54" t="str">
            <v>-</v>
          </cell>
          <cell r="K54" t="str">
            <v>-</v>
          </cell>
          <cell r="N54" t="str">
            <v>Yes</v>
          </cell>
        </row>
        <row r="55">
          <cell r="A55" t="str">
            <v>Shaving Cream (Aerosol)</v>
          </cell>
          <cell r="E55" t="str">
            <v>No</v>
          </cell>
          <cell r="F55" t="str">
            <v>Yes</v>
          </cell>
          <cell r="G55">
            <v>2.1</v>
          </cell>
          <cell r="H55" t="str">
            <v>Flammable Gas</v>
          </cell>
          <cell r="I55" t="str">
            <v>Flammable Gas</v>
          </cell>
          <cell r="J55" t="str">
            <v>-</v>
          </cell>
          <cell r="K55" t="str">
            <v>-</v>
          </cell>
          <cell r="N55" t="str">
            <v>Yes</v>
          </cell>
        </row>
        <row r="56">
          <cell r="A56" t="str">
            <v>Shaving Cream (tube)</v>
          </cell>
          <cell r="E56" t="str">
            <v>No</v>
          </cell>
          <cell r="F56" t="str">
            <v>No</v>
          </cell>
          <cell r="G56" t="str">
            <v>-</v>
          </cell>
          <cell r="H56" t="e">
            <v>#N/A</v>
          </cell>
          <cell r="I56" t="str">
            <v>N/A</v>
          </cell>
          <cell r="J56" t="str">
            <v>-</v>
          </cell>
          <cell r="K56" t="str">
            <v>-</v>
          </cell>
          <cell r="N56" t="str">
            <v>Yes</v>
          </cell>
        </row>
        <row r="57">
          <cell r="A57" t="str">
            <v>Silicone Seal (Domestic)</v>
          </cell>
          <cell r="E57" t="str">
            <v>No</v>
          </cell>
          <cell r="F57" t="str">
            <v>No</v>
          </cell>
          <cell r="G57" t="str">
            <v>-</v>
          </cell>
          <cell r="H57" t="e">
            <v>#N/A</v>
          </cell>
          <cell r="I57" t="str">
            <v>N/A</v>
          </cell>
          <cell r="J57" t="str">
            <v>-</v>
          </cell>
          <cell r="K57" t="str">
            <v>-</v>
          </cell>
          <cell r="N57" t="str">
            <v>Yes</v>
          </cell>
        </row>
        <row r="58">
          <cell r="A58" t="str">
            <v>Snail Bait</v>
          </cell>
          <cell r="E58" t="str">
            <v>Yes</v>
          </cell>
          <cell r="F58" t="str">
            <v>No</v>
          </cell>
          <cell r="G58" t="str">
            <v>-</v>
          </cell>
          <cell r="H58" t="e">
            <v>#N/A</v>
          </cell>
          <cell r="I58" t="str">
            <v>N/A</v>
          </cell>
          <cell r="J58" t="str">
            <v>-</v>
          </cell>
          <cell r="K58" t="str">
            <v>-</v>
          </cell>
          <cell r="N58" t="str">
            <v>Yes</v>
          </cell>
        </row>
        <row r="59">
          <cell r="A59" t="str">
            <v>Stainless Steel Cleaner &amp; Polish (Aersol)</v>
          </cell>
          <cell r="E59" t="str">
            <v>No</v>
          </cell>
          <cell r="F59" t="str">
            <v>Yes</v>
          </cell>
          <cell r="G59">
            <v>2.2000000000000002</v>
          </cell>
          <cell r="H59" t="str">
            <v xml:space="preserve"> Non-Flammable Non-Toxic Gas</v>
          </cell>
          <cell r="I59" t="str">
            <v xml:space="preserve"> Non-Flammable Non-Toxic Gas</v>
          </cell>
          <cell r="J59" t="str">
            <v>-</v>
          </cell>
          <cell r="K59" t="str">
            <v>-</v>
          </cell>
          <cell r="N59" t="str">
            <v>Yes</v>
          </cell>
        </row>
        <row r="60">
          <cell r="A60" t="str">
            <v>Sunscreen</v>
          </cell>
          <cell r="E60" t="str">
            <v>No</v>
          </cell>
          <cell r="F60" t="str">
            <v>No</v>
          </cell>
          <cell r="G60" t="str">
            <v>-</v>
          </cell>
          <cell r="H60" t="e">
            <v>#N/A</v>
          </cell>
          <cell r="I60" t="str">
            <v>N/A</v>
          </cell>
          <cell r="J60" t="str">
            <v>-</v>
          </cell>
          <cell r="K60" t="str">
            <v>-</v>
          </cell>
          <cell r="N60" t="str">
            <v>Yes</v>
          </cell>
        </row>
        <row r="61">
          <cell r="A61" t="str">
            <v>Sunscreen (Aerosol)</v>
          </cell>
          <cell r="E61" t="str">
            <v>No</v>
          </cell>
          <cell r="F61" t="str">
            <v>Yes</v>
          </cell>
          <cell r="G61">
            <v>2.1</v>
          </cell>
          <cell r="H61" t="str">
            <v>Flammable Gas</v>
          </cell>
          <cell r="I61" t="str">
            <v>Flammable Gas</v>
          </cell>
          <cell r="J61" t="str">
            <v>-</v>
          </cell>
          <cell r="K61">
            <v>11</v>
          </cell>
          <cell r="N61" t="str">
            <v>Yes</v>
          </cell>
        </row>
        <row r="62">
          <cell r="A62" t="str">
            <v>Sunscreen (Milk/Cream)</v>
          </cell>
          <cell r="E62" t="str">
            <v>Yes</v>
          </cell>
          <cell r="F62" t="str">
            <v>No</v>
          </cell>
          <cell r="G62" t="str">
            <v>-</v>
          </cell>
          <cell r="H62" t="e">
            <v>#N/A</v>
          </cell>
          <cell r="I62" t="str">
            <v>N/A</v>
          </cell>
          <cell r="J62" t="str">
            <v>-</v>
          </cell>
          <cell r="K62">
            <v>11</v>
          </cell>
          <cell r="N62" t="str">
            <v>Yes</v>
          </cell>
        </row>
        <row r="63">
          <cell r="A63" t="str">
            <v>Super glue</v>
          </cell>
          <cell r="E63" t="str">
            <v>Yes</v>
          </cell>
          <cell r="F63" t="str">
            <v>No</v>
          </cell>
          <cell r="G63" t="str">
            <v>-</v>
          </cell>
          <cell r="H63" t="e">
            <v>#N/A</v>
          </cell>
          <cell r="I63" t="str">
            <v>N/A</v>
          </cell>
          <cell r="J63" t="str">
            <v>-</v>
          </cell>
          <cell r="K63" t="str">
            <v>-</v>
          </cell>
          <cell r="N63" t="str">
            <v>Yes</v>
          </cell>
        </row>
        <row r="64">
          <cell r="A64" t="str">
            <v>Thinners</v>
          </cell>
          <cell r="E64" t="str">
            <v>Yes</v>
          </cell>
          <cell r="F64" t="str">
            <v>Yes</v>
          </cell>
          <cell r="G64">
            <v>3</v>
          </cell>
          <cell r="H64" t="str">
            <v>Flammable Liquid</v>
          </cell>
          <cell r="I64" t="str">
            <v>Flammable Liquid</v>
          </cell>
          <cell r="J64" t="str">
            <v>-</v>
          </cell>
          <cell r="K64">
            <v>11</v>
          </cell>
          <cell r="N64" t="str">
            <v>Yes</v>
          </cell>
        </row>
        <row r="65">
          <cell r="A65" t="str">
            <v>Unleaded Petrol</v>
          </cell>
          <cell r="E65" t="str">
            <v>Yes</v>
          </cell>
          <cell r="F65" t="str">
            <v>Yes</v>
          </cell>
          <cell r="G65">
            <v>3</v>
          </cell>
          <cell r="H65" t="str">
            <v>Flammable Liquid</v>
          </cell>
          <cell r="I65" t="str">
            <v>Flammable Liquid</v>
          </cell>
          <cell r="J65" t="str">
            <v>-</v>
          </cell>
          <cell r="K65">
            <v>11</v>
          </cell>
          <cell r="N65" t="str">
            <v>Yes</v>
          </cell>
        </row>
        <row r="66">
          <cell r="A66" t="str">
            <v>Whiteboard Marker</v>
          </cell>
          <cell r="E66" t="str">
            <v>No</v>
          </cell>
          <cell r="F66" t="str">
            <v>Yes</v>
          </cell>
          <cell r="G66">
            <v>3</v>
          </cell>
          <cell r="H66" t="str">
            <v>Flammable Liquid</v>
          </cell>
          <cell r="I66" t="str">
            <v>Flammable Liquid</v>
          </cell>
          <cell r="J66" t="str">
            <v>-</v>
          </cell>
          <cell r="K66">
            <v>11</v>
          </cell>
          <cell r="N66" t="str">
            <v>Yes</v>
          </cell>
        </row>
        <row r="67">
          <cell r="A67" t="str">
            <v>Wood Stain (solvent based)</v>
          </cell>
          <cell r="E67" t="str">
            <v>Yes</v>
          </cell>
          <cell r="F67" t="str">
            <v>Yes</v>
          </cell>
          <cell r="G67">
            <v>3</v>
          </cell>
          <cell r="H67" t="str">
            <v>Flammable Liquid</v>
          </cell>
          <cell r="I67" t="str">
            <v>Flammable Liquid</v>
          </cell>
          <cell r="J67" t="str">
            <v>-</v>
          </cell>
          <cell r="K67">
            <v>111</v>
          </cell>
          <cell r="N67" t="str">
            <v>Yes</v>
          </cell>
        </row>
        <row r="68">
          <cell r="A68" t="str">
            <v>Wood Stain (water based)</v>
          </cell>
          <cell r="E68" t="str">
            <v>No</v>
          </cell>
          <cell r="F68" t="str">
            <v>No</v>
          </cell>
          <cell r="G68" t="str">
            <v>-</v>
          </cell>
          <cell r="H68" t="e">
            <v>#N/A</v>
          </cell>
          <cell r="I68" t="str">
            <v>N/A</v>
          </cell>
          <cell r="J68" t="str">
            <v>-</v>
          </cell>
          <cell r="K68" t="str">
            <v>-</v>
          </cell>
          <cell r="N68" t="str">
            <v>Yes</v>
          </cell>
        </row>
        <row r="69">
          <cell r="A69" t="str">
            <v>Wood Stain (water based)</v>
          </cell>
          <cell r="E69" t="str">
            <v>No</v>
          </cell>
          <cell r="F69" t="str">
            <v>No</v>
          </cell>
          <cell r="G69" t="str">
            <v>-</v>
          </cell>
          <cell r="H69" t="e">
            <v>#N/A</v>
          </cell>
          <cell r="I69" t="str">
            <v>N/A</v>
          </cell>
          <cell r="J69" t="str">
            <v>-</v>
          </cell>
          <cell r="K69" t="str">
            <v>-</v>
          </cell>
          <cell r="N69" t="str">
            <v>Yes</v>
          </cell>
        </row>
        <row r="70">
          <cell r="A70" t="str">
            <v>Weed Killer</v>
          </cell>
          <cell r="E70" t="str">
            <v>Yes</v>
          </cell>
          <cell r="F70" t="str">
            <v>No</v>
          </cell>
          <cell r="G70" t="str">
            <v>-</v>
          </cell>
          <cell r="H70" t="e">
            <v>#N/A</v>
          </cell>
          <cell r="I70" t="str">
            <v>N/A</v>
          </cell>
          <cell r="J70" t="str">
            <v>-</v>
          </cell>
          <cell r="K70" t="str">
            <v>-</v>
          </cell>
          <cell r="N70" t="str">
            <v>Yes</v>
          </cell>
        </row>
        <row r="71">
          <cell r="H71" t="e">
            <v>#N/A</v>
          </cell>
        </row>
        <row r="72">
          <cell r="H72" t="e">
            <v>#N/A</v>
          </cell>
        </row>
        <row r="73">
          <cell r="H73" t="e">
            <v>#N/A</v>
          </cell>
        </row>
        <row r="74">
          <cell r="H74" t="e">
            <v>#N/A</v>
          </cell>
        </row>
        <row r="75">
          <cell r="H75" t="e">
            <v>#N/A</v>
          </cell>
        </row>
        <row r="76">
          <cell r="H76" t="e">
            <v>#N/A</v>
          </cell>
        </row>
        <row r="77">
          <cell r="H77" t="e">
            <v>#N/A</v>
          </cell>
        </row>
        <row r="78">
          <cell r="H78" t="e">
            <v>#N/A</v>
          </cell>
        </row>
        <row r="79">
          <cell r="H79" t="e">
            <v>#N/A</v>
          </cell>
        </row>
        <row r="80">
          <cell r="H80" t="e">
            <v>#N/A</v>
          </cell>
        </row>
        <row r="81">
          <cell r="H81" t="e">
            <v>#N/A</v>
          </cell>
        </row>
        <row r="82">
          <cell r="H82" t="e">
            <v>#N/A</v>
          </cell>
        </row>
        <row r="83">
          <cell r="H83" t="e">
            <v>#N/A</v>
          </cell>
        </row>
        <row r="84">
          <cell r="H84" t="e">
            <v>#N/A</v>
          </cell>
        </row>
        <row r="85">
          <cell r="H85" t="e">
            <v>#N/A</v>
          </cell>
        </row>
        <row r="86">
          <cell r="H86" t="e">
            <v>#N/A</v>
          </cell>
        </row>
        <row r="87">
          <cell r="H87" t="e">
            <v>#N/A</v>
          </cell>
        </row>
        <row r="88">
          <cell r="H88" t="e">
            <v>#N/A</v>
          </cell>
        </row>
        <row r="89">
          <cell r="H89" t="e">
            <v>#N/A</v>
          </cell>
        </row>
        <row r="90">
          <cell r="H90" t="e">
            <v>#N/A</v>
          </cell>
        </row>
        <row r="91">
          <cell r="H91" t="e">
            <v>#N/A</v>
          </cell>
        </row>
        <row r="92">
          <cell r="H92" t="e">
            <v>#N/A</v>
          </cell>
        </row>
        <row r="93">
          <cell r="H93" t="e">
            <v>#N/A</v>
          </cell>
        </row>
        <row r="94">
          <cell r="H94" t="e">
            <v>#N/A</v>
          </cell>
        </row>
        <row r="95">
          <cell r="H95" t="e">
            <v>#N/A</v>
          </cell>
        </row>
        <row r="96">
          <cell r="H96" t="e">
            <v>#N/A</v>
          </cell>
        </row>
        <row r="97">
          <cell r="H97" t="e">
            <v>#N/A</v>
          </cell>
        </row>
        <row r="98">
          <cell r="H98" t="e">
            <v>#N/A</v>
          </cell>
        </row>
        <row r="99">
          <cell r="H99" t="e">
            <v>#N/A</v>
          </cell>
        </row>
        <row r="100">
          <cell r="H100" t="e">
            <v>#N/A</v>
          </cell>
        </row>
        <row r="101">
          <cell r="H101" t="e">
            <v>#N/A</v>
          </cell>
        </row>
        <row r="102">
          <cell r="H102" t="e">
            <v>#N/A</v>
          </cell>
        </row>
        <row r="103">
          <cell r="H103" t="e">
            <v>#N/A</v>
          </cell>
        </row>
        <row r="104">
          <cell r="H104" t="e">
            <v>#N/A</v>
          </cell>
        </row>
        <row r="105">
          <cell r="H105" t="e">
            <v>#N/A</v>
          </cell>
        </row>
        <row r="106">
          <cell r="H106" t="e">
            <v>#N/A</v>
          </cell>
        </row>
        <row r="107">
          <cell r="H107" t="e">
            <v>#N/A</v>
          </cell>
        </row>
        <row r="108">
          <cell r="H108" t="e">
            <v>#N/A</v>
          </cell>
        </row>
        <row r="109">
          <cell r="H109" t="e">
            <v>#N/A</v>
          </cell>
        </row>
        <row r="110">
          <cell r="H110" t="e">
            <v>#N/A</v>
          </cell>
        </row>
        <row r="111">
          <cell r="H111" t="e">
            <v>#N/A</v>
          </cell>
        </row>
        <row r="112">
          <cell r="H112" t="e">
            <v>#N/A</v>
          </cell>
        </row>
        <row r="113">
          <cell r="H113" t="e">
            <v>#N/A</v>
          </cell>
        </row>
        <row r="114">
          <cell r="H114" t="e">
            <v>#N/A</v>
          </cell>
        </row>
        <row r="115">
          <cell r="H115" t="e">
            <v>#N/A</v>
          </cell>
        </row>
        <row r="116">
          <cell r="H116" t="e">
            <v>#N/A</v>
          </cell>
        </row>
        <row r="117">
          <cell r="H117" t="e">
            <v>#N/A</v>
          </cell>
        </row>
        <row r="118">
          <cell r="H118" t="e">
            <v>#N/A</v>
          </cell>
        </row>
        <row r="119">
          <cell r="H119" t="e">
            <v>#N/A</v>
          </cell>
        </row>
        <row r="120">
          <cell r="H120" t="e">
            <v>#N/A</v>
          </cell>
        </row>
        <row r="121">
          <cell r="H121" t="e">
            <v>#N/A</v>
          </cell>
        </row>
        <row r="122">
          <cell r="H122" t="e">
            <v>#N/A</v>
          </cell>
        </row>
        <row r="123">
          <cell r="H123" t="e">
            <v>#N/A</v>
          </cell>
        </row>
        <row r="124">
          <cell r="H124" t="e">
            <v>#N/A</v>
          </cell>
        </row>
        <row r="125">
          <cell r="H125" t="e">
            <v>#N/A</v>
          </cell>
        </row>
        <row r="126">
          <cell r="H126" t="e">
            <v>#N/A</v>
          </cell>
        </row>
        <row r="127">
          <cell r="H127" t="e">
            <v>#N/A</v>
          </cell>
        </row>
        <row r="128">
          <cell r="H128" t="e">
            <v>#N/A</v>
          </cell>
        </row>
        <row r="129">
          <cell r="H129" t="e">
            <v>#N/A</v>
          </cell>
        </row>
        <row r="130">
          <cell r="H130" t="e">
            <v>#N/A</v>
          </cell>
        </row>
        <row r="131">
          <cell r="H131" t="e">
            <v>#N/A</v>
          </cell>
        </row>
        <row r="132">
          <cell r="H132" t="e">
            <v>#N/A</v>
          </cell>
        </row>
        <row r="133">
          <cell r="H133" t="e">
            <v>#N/A</v>
          </cell>
        </row>
        <row r="134">
          <cell r="H134" t="e">
            <v>#N/A</v>
          </cell>
        </row>
        <row r="135">
          <cell r="H135" t="e">
            <v>#N/A</v>
          </cell>
        </row>
        <row r="136">
          <cell r="H136" t="e">
            <v>#N/A</v>
          </cell>
        </row>
        <row r="137">
          <cell r="H137" t="e">
            <v>#N/A</v>
          </cell>
        </row>
        <row r="138">
          <cell r="H138" t="e">
            <v>#N/A</v>
          </cell>
        </row>
        <row r="139">
          <cell r="H139" t="e">
            <v>#N/A</v>
          </cell>
        </row>
        <row r="140">
          <cell r="H140" t="e">
            <v>#N/A</v>
          </cell>
        </row>
        <row r="141">
          <cell r="H141" t="e">
            <v>#N/A</v>
          </cell>
        </row>
        <row r="142">
          <cell r="H142" t="e">
            <v>#N/A</v>
          </cell>
        </row>
        <row r="143">
          <cell r="H143" t="e">
            <v>#N/A</v>
          </cell>
        </row>
        <row r="144">
          <cell r="H144" t="e">
            <v>#N/A</v>
          </cell>
        </row>
        <row r="145">
          <cell r="H145" t="e">
            <v>#N/A</v>
          </cell>
        </row>
        <row r="146">
          <cell r="H146" t="e">
            <v>#N/A</v>
          </cell>
        </row>
        <row r="147">
          <cell r="H147" t="e">
            <v>#N/A</v>
          </cell>
        </row>
        <row r="148">
          <cell r="H148" t="e">
            <v>#N/A</v>
          </cell>
        </row>
        <row r="149">
          <cell r="H149" t="e">
            <v>#N/A</v>
          </cell>
        </row>
        <row r="150">
          <cell r="H150" t="e">
            <v>#N/A</v>
          </cell>
        </row>
        <row r="151">
          <cell r="H151" t="e">
            <v>#N/A</v>
          </cell>
        </row>
        <row r="152">
          <cell r="H152" t="e">
            <v>#N/A</v>
          </cell>
        </row>
        <row r="153">
          <cell r="H153" t="e">
            <v>#N/A</v>
          </cell>
        </row>
        <row r="154">
          <cell r="H154" t="e">
            <v>#N/A</v>
          </cell>
        </row>
        <row r="155">
          <cell r="H155" t="e">
            <v>#N/A</v>
          </cell>
        </row>
        <row r="156">
          <cell r="H156" t="e">
            <v>#N/A</v>
          </cell>
        </row>
        <row r="157">
          <cell r="H157" t="e">
            <v>#N/A</v>
          </cell>
        </row>
        <row r="158">
          <cell r="H158" t="e">
            <v>#N/A</v>
          </cell>
        </row>
        <row r="159">
          <cell r="H159" t="e">
            <v>#N/A</v>
          </cell>
        </row>
        <row r="160">
          <cell r="H160" t="e">
            <v>#N/A</v>
          </cell>
        </row>
        <row r="161">
          <cell r="H161" t="e">
            <v>#N/A</v>
          </cell>
        </row>
        <row r="162">
          <cell r="H162" t="e">
            <v>#N/A</v>
          </cell>
        </row>
        <row r="163">
          <cell r="H163" t="e">
            <v>#N/A</v>
          </cell>
        </row>
        <row r="164">
          <cell r="H164" t="e">
            <v>#N/A</v>
          </cell>
        </row>
        <row r="165">
          <cell r="H165" t="e">
            <v>#N/A</v>
          </cell>
        </row>
        <row r="166">
          <cell r="H166" t="e">
            <v>#N/A</v>
          </cell>
        </row>
        <row r="167">
          <cell r="H167" t="e">
            <v>#N/A</v>
          </cell>
        </row>
        <row r="168">
          <cell r="H168" t="e">
            <v>#N/A</v>
          </cell>
        </row>
        <row r="169">
          <cell r="H169" t="e">
            <v>#N/A</v>
          </cell>
        </row>
        <row r="170">
          <cell r="H170" t="e">
            <v>#N/A</v>
          </cell>
        </row>
        <row r="171">
          <cell r="H171" t="e">
            <v>#N/A</v>
          </cell>
        </row>
        <row r="172">
          <cell r="H172" t="e">
            <v>#N/A</v>
          </cell>
        </row>
        <row r="173">
          <cell r="H173" t="e">
            <v>#N/A</v>
          </cell>
        </row>
        <row r="174">
          <cell r="H174" t="e">
            <v>#N/A</v>
          </cell>
        </row>
        <row r="175">
          <cell r="H175" t="e">
            <v>#N/A</v>
          </cell>
        </row>
        <row r="176">
          <cell r="H176" t="e">
            <v>#N/A</v>
          </cell>
        </row>
        <row r="177">
          <cell r="H177" t="e">
            <v>#N/A</v>
          </cell>
        </row>
        <row r="178">
          <cell r="H178" t="e">
            <v>#N/A</v>
          </cell>
        </row>
        <row r="179">
          <cell r="H179" t="e">
            <v>#N/A</v>
          </cell>
        </row>
        <row r="180">
          <cell r="H180" t="e">
            <v>#N/A</v>
          </cell>
        </row>
        <row r="181">
          <cell r="H181" t="e">
            <v>#N/A</v>
          </cell>
        </row>
        <row r="182">
          <cell r="H182" t="e">
            <v>#N/A</v>
          </cell>
        </row>
        <row r="183">
          <cell r="H183" t="e">
            <v>#N/A</v>
          </cell>
        </row>
        <row r="184">
          <cell r="H184" t="e">
            <v>#N/A</v>
          </cell>
        </row>
        <row r="185">
          <cell r="H185" t="e">
            <v>#N/A</v>
          </cell>
        </row>
        <row r="186">
          <cell r="H186" t="e">
            <v>#N/A</v>
          </cell>
        </row>
        <row r="187">
          <cell r="H187" t="e">
            <v>#N/A</v>
          </cell>
        </row>
        <row r="188">
          <cell r="H188" t="e">
            <v>#N/A</v>
          </cell>
        </row>
        <row r="189">
          <cell r="H189" t="e">
            <v>#N/A</v>
          </cell>
        </row>
        <row r="190">
          <cell r="H190" t="e">
            <v>#N/A</v>
          </cell>
        </row>
        <row r="191">
          <cell r="H191" t="e">
            <v>#N/A</v>
          </cell>
        </row>
        <row r="192">
          <cell r="H192" t="e">
            <v>#N/A</v>
          </cell>
        </row>
        <row r="193">
          <cell r="H193" t="e">
            <v>#N/A</v>
          </cell>
        </row>
        <row r="194">
          <cell r="H194" t="e">
            <v>#N/A</v>
          </cell>
        </row>
        <row r="195">
          <cell r="H195" t="e">
            <v>#N/A</v>
          </cell>
        </row>
        <row r="196">
          <cell r="H196" t="e">
            <v>#N/A</v>
          </cell>
        </row>
        <row r="197">
          <cell r="H197" t="e">
            <v>#N/A</v>
          </cell>
        </row>
        <row r="198">
          <cell r="H198" t="e">
            <v>#N/A</v>
          </cell>
        </row>
        <row r="199">
          <cell r="H199" t="e">
            <v>#N/A</v>
          </cell>
        </row>
        <row r="200">
          <cell r="H200" t="e">
            <v>#N/A</v>
          </cell>
        </row>
        <row r="201">
          <cell r="H201" t="e">
            <v>#N/A</v>
          </cell>
        </row>
        <row r="202">
          <cell r="H202" t="e">
            <v>#N/A</v>
          </cell>
        </row>
        <row r="203">
          <cell r="H203" t="e">
            <v>#N/A</v>
          </cell>
        </row>
        <row r="204">
          <cell r="H204" t="e">
            <v>#N/A</v>
          </cell>
        </row>
        <row r="205">
          <cell r="H205" t="e">
            <v>#N/A</v>
          </cell>
        </row>
        <row r="206">
          <cell r="H206" t="e">
            <v>#N/A</v>
          </cell>
        </row>
        <row r="207">
          <cell r="H207" t="e">
            <v>#N/A</v>
          </cell>
        </row>
        <row r="208">
          <cell r="H208" t="e">
            <v>#N/A</v>
          </cell>
        </row>
        <row r="209">
          <cell r="H209" t="e">
            <v>#N/A</v>
          </cell>
        </row>
        <row r="210">
          <cell r="H210" t="e">
            <v>#N/A</v>
          </cell>
        </row>
        <row r="211">
          <cell r="H211" t="e">
            <v>#N/A</v>
          </cell>
        </row>
        <row r="212">
          <cell r="H212" t="e">
            <v>#N/A</v>
          </cell>
        </row>
        <row r="213">
          <cell r="H213" t="e">
            <v>#N/A</v>
          </cell>
        </row>
        <row r="214">
          <cell r="H214" t="e">
            <v>#N/A</v>
          </cell>
        </row>
        <row r="215">
          <cell r="H215" t="e">
            <v>#N/A</v>
          </cell>
        </row>
        <row r="216">
          <cell r="H216" t="e">
            <v>#N/A</v>
          </cell>
        </row>
        <row r="217">
          <cell r="H217" t="e">
            <v>#N/A</v>
          </cell>
        </row>
        <row r="218">
          <cell r="H218" t="e">
            <v>#N/A</v>
          </cell>
        </row>
        <row r="219">
          <cell r="H219" t="e">
            <v>#N/A</v>
          </cell>
        </row>
        <row r="220">
          <cell r="H220" t="e">
            <v>#N/A</v>
          </cell>
        </row>
        <row r="221">
          <cell r="H221" t="e">
            <v>#N/A</v>
          </cell>
        </row>
        <row r="222">
          <cell r="H222" t="e">
            <v>#N/A</v>
          </cell>
        </row>
        <row r="223">
          <cell r="H223" t="e">
            <v>#N/A</v>
          </cell>
        </row>
        <row r="224">
          <cell r="H224" t="e">
            <v>#N/A</v>
          </cell>
        </row>
        <row r="225">
          <cell r="H225" t="e">
            <v>#N/A</v>
          </cell>
        </row>
        <row r="226">
          <cell r="H226" t="e">
            <v>#N/A</v>
          </cell>
        </row>
        <row r="227">
          <cell r="H227" t="e">
            <v>#N/A</v>
          </cell>
        </row>
        <row r="228">
          <cell r="H228" t="e">
            <v>#N/A</v>
          </cell>
        </row>
        <row r="229">
          <cell r="H229" t="e">
            <v>#N/A</v>
          </cell>
        </row>
        <row r="230">
          <cell r="H230" t="e">
            <v>#N/A</v>
          </cell>
        </row>
        <row r="231">
          <cell r="H231" t="e">
            <v>#N/A</v>
          </cell>
        </row>
        <row r="232">
          <cell r="H232" t="e">
            <v>#N/A</v>
          </cell>
        </row>
        <row r="233">
          <cell r="H233" t="e">
            <v>#N/A</v>
          </cell>
        </row>
        <row r="234">
          <cell r="H234" t="e">
            <v>#N/A</v>
          </cell>
        </row>
        <row r="235">
          <cell r="H235" t="e">
            <v>#N/A</v>
          </cell>
        </row>
        <row r="236">
          <cell r="H236" t="e">
            <v>#N/A</v>
          </cell>
        </row>
        <row r="237">
          <cell r="H237" t="e">
            <v>#N/A</v>
          </cell>
        </row>
        <row r="238">
          <cell r="H238" t="e">
            <v>#N/A</v>
          </cell>
        </row>
        <row r="239">
          <cell r="H239" t="e">
            <v>#N/A</v>
          </cell>
        </row>
        <row r="240">
          <cell r="H240" t="e">
            <v>#N/A</v>
          </cell>
        </row>
        <row r="241">
          <cell r="H241" t="e">
            <v>#N/A</v>
          </cell>
        </row>
        <row r="242">
          <cell r="H242" t="e">
            <v>#N/A</v>
          </cell>
        </row>
        <row r="243">
          <cell r="H243" t="e">
            <v>#N/A</v>
          </cell>
        </row>
        <row r="244">
          <cell r="H244" t="e">
            <v>#N/A</v>
          </cell>
        </row>
        <row r="245">
          <cell r="H245" t="e">
            <v>#N/A</v>
          </cell>
        </row>
        <row r="246">
          <cell r="H246" t="e">
            <v>#N/A</v>
          </cell>
        </row>
        <row r="247">
          <cell r="H247" t="e">
            <v>#N/A</v>
          </cell>
        </row>
        <row r="248">
          <cell r="H248" t="e">
            <v>#N/A</v>
          </cell>
        </row>
        <row r="249">
          <cell r="H249" t="e">
            <v>#N/A</v>
          </cell>
        </row>
        <row r="250">
          <cell r="H250" t="e">
            <v>#N/A</v>
          </cell>
        </row>
        <row r="251">
          <cell r="H251" t="e">
            <v>#N/A</v>
          </cell>
        </row>
        <row r="252">
          <cell r="H252" t="e">
            <v>#N/A</v>
          </cell>
        </row>
        <row r="253">
          <cell r="H253" t="e">
            <v>#N/A</v>
          </cell>
        </row>
        <row r="254">
          <cell r="H254" t="e">
            <v>#N/A</v>
          </cell>
        </row>
        <row r="255">
          <cell r="H255" t="e">
            <v>#N/A</v>
          </cell>
        </row>
        <row r="256">
          <cell r="H256" t="e">
            <v>#N/A</v>
          </cell>
        </row>
        <row r="257">
          <cell r="H257" t="e">
            <v>#N/A</v>
          </cell>
        </row>
        <row r="258">
          <cell r="H258" t="e">
            <v>#N/A</v>
          </cell>
        </row>
        <row r="259">
          <cell r="H259" t="e">
            <v>#N/A</v>
          </cell>
        </row>
        <row r="260">
          <cell r="H260" t="e">
            <v>#N/A</v>
          </cell>
        </row>
        <row r="261">
          <cell r="H261" t="e">
            <v>#N/A</v>
          </cell>
        </row>
        <row r="262">
          <cell r="H262" t="e">
            <v>#N/A</v>
          </cell>
        </row>
        <row r="263">
          <cell r="H263" t="e">
            <v>#N/A</v>
          </cell>
        </row>
        <row r="264">
          <cell r="H264" t="e">
            <v>#N/A</v>
          </cell>
        </row>
        <row r="265">
          <cell r="H265" t="e">
            <v>#N/A</v>
          </cell>
        </row>
        <row r="266">
          <cell r="H266" t="e">
            <v>#N/A</v>
          </cell>
        </row>
        <row r="267">
          <cell r="H267" t="e">
            <v>#N/A</v>
          </cell>
        </row>
        <row r="268">
          <cell r="H268" t="e">
            <v>#N/A</v>
          </cell>
        </row>
        <row r="269">
          <cell r="H269" t="e">
            <v>#N/A</v>
          </cell>
        </row>
        <row r="270">
          <cell r="H270" t="e">
            <v>#N/A</v>
          </cell>
        </row>
        <row r="271">
          <cell r="H271" t="e">
            <v>#N/A</v>
          </cell>
        </row>
        <row r="272">
          <cell r="H272" t="e">
            <v>#N/A</v>
          </cell>
        </row>
        <row r="273">
          <cell r="H273" t="e">
            <v>#N/A</v>
          </cell>
        </row>
        <row r="274">
          <cell r="H274" t="e">
            <v>#N/A</v>
          </cell>
        </row>
        <row r="275">
          <cell r="H275" t="e">
            <v>#N/A</v>
          </cell>
        </row>
        <row r="276">
          <cell r="H276" t="e">
            <v>#N/A</v>
          </cell>
        </row>
        <row r="277">
          <cell r="H277" t="e">
            <v>#N/A</v>
          </cell>
        </row>
        <row r="278">
          <cell r="H278" t="e">
            <v>#N/A</v>
          </cell>
        </row>
        <row r="279">
          <cell r="H279" t="e">
            <v>#N/A</v>
          </cell>
        </row>
        <row r="280">
          <cell r="H280" t="e">
            <v>#N/A</v>
          </cell>
        </row>
        <row r="281">
          <cell r="H281" t="e">
            <v>#N/A</v>
          </cell>
        </row>
        <row r="282">
          <cell r="H282" t="e">
            <v>#N/A</v>
          </cell>
        </row>
        <row r="283">
          <cell r="H283" t="e">
            <v>#N/A</v>
          </cell>
        </row>
        <row r="284">
          <cell r="H284" t="e">
            <v>#N/A</v>
          </cell>
        </row>
        <row r="285">
          <cell r="H285" t="e">
            <v>#N/A</v>
          </cell>
        </row>
        <row r="286">
          <cell r="H286" t="e">
            <v>#N/A</v>
          </cell>
        </row>
        <row r="287">
          <cell r="H287" t="e">
            <v>#N/A</v>
          </cell>
        </row>
        <row r="288">
          <cell r="H288" t="e">
            <v>#N/A</v>
          </cell>
        </row>
        <row r="289">
          <cell r="H289" t="e">
            <v>#N/A</v>
          </cell>
        </row>
        <row r="290">
          <cell r="H290" t="e">
            <v>#N/A</v>
          </cell>
        </row>
        <row r="291">
          <cell r="H291" t="e">
            <v>#N/A</v>
          </cell>
        </row>
        <row r="292">
          <cell r="H292" t="e">
            <v>#N/A</v>
          </cell>
        </row>
        <row r="293">
          <cell r="H293" t="e">
            <v>#N/A</v>
          </cell>
        </row>
        <row r="294">
          <cell r="H294" t="e">
            <v>#N/A</v>
          </cell>
        </row>
        <row r="295">
          <cell r="H295" t="e">
            <v>#N/A</v>
          </cell>
        </row>
        <row r="296">
          <cell r="H296" t="e">
            <v>#N/A</v>
          </cell>
        </row>
        <row r="297">
          <cell r="H297" t="e">
            <v>#N/A</v>
          </cell>
        </row>
        <row r="298">
          <cell r="H298" t="e">
            <v>#N/A</v>
          </cell>
        </row>
        <row r="299">
          <cell r="H299" t="e">
            <v>#N/A</v>
          </cell>
        </row>
        <row r="300">
          <cell r="H300" t="e">
            <v>#N/A</v>
          </cell>
        </row>
        <row r="301">
          <cell r="H301" t="e">
            <v>#N/A</v>
          </cell>
        </row>
        <row r="302">
          <cell r="H302" t="e">
            <v>#N/A</v>
          </cell>
        </row>
        <row r="303">
          <cell r="H303" t="e">
            <v>#N/A</v>
          </cell>
        </row>
        <row r="304">
          <cell r="H304" t="e">
            <v>#N/A</v>
          </cell>
        </row>
        <row r="305">
          <cell r="H305" t="e">
            <v>#N/A</v>
          </cell>
        </row>
        <row r="306">
          <cell r="H306" t="e">
            <v>#N/A</v>
          </cell>
        </row>
        <row r="307">
          <cell r="H307" t="e">
            <v>#N/A</v>
          </cell>
        </row>
        <row r="308">
          <cell r="H308" t="e">
            <v>#N/A</v>
          </cell>
        </row>
        <row r="309">
          <cell r="H309" t="e">
            <v>#N/A</v>
          </cell>
        </row>
        <row r="310">
          <cell r="H310" t="e">
            <v>#N/A</v>
          </cell>
        </row>
        <row r="311">
          <cell r="H311" t="e">
            <v>#N/A</v>
          </cell>
        </row>
        <row r="312">
          <cell r="H312" t="e">
            <v>#N/A</v>
          </cell>
        </row>
        <row r="313">
          <cell r="H313" t="e">
            <v>#N/A</v>
          </cell>
        </row>
        <row r="314">
          <cell r="H314" t="e">
            <v>#N/A</v>
          </cell>
        </row>
        <row r="315">
          <cell r="H315" t="e">
            <v>#N/A</v>
          </cell>
        </row>
        <row r="316">
          <cell r="H316" t="e">
            <v>#N/A</v>
          </cell>
        </row>
        <row r="317">
          <cell r="H317" t="e">
            <v>#N/A</v>
          </cell>
        </row>
        <row r="318">
          <cell r="H318" t="e">
            <v>#N/A</v>
          </cell>
        </row>
        <row r="319">
          <cell r="H319" t="e">
            <v>#N/A</v>
          </cell>
        </row>
        <row r="320">
          <cell r="H320" t="e">
            <v>#N/A</v>
          </cell>
        </row>
        <row r="321">
          <cell r="H321" t="e">
            <v>#N/A</v>
          </cell>
        </row>
        <row r="322">
          <cell r="H322" t="e">
            <v>#N/A</v>
          </cell>
        </row>
        <row r="323">
          <cell r="H323" t="e">
            <v>#N/A</v>
          </cell>
        </row>
        <row r="324">
          <cell r="H324" t="e">
            <v>#N/A</v>
          </cell>
        </row>
        <row r="325">
          <cell r="H325" t="e">
            <v>#N/A</v>
          </cell>
        </row>
        <row r="326">
          <cell r="H326" t="e">
            <v>#N/A</v>
          </cell>
        </row>
        <row r="327">
          <cell r="H327" t="e">
            <v>#N/A</v>
          </cell>
        </row>
        <row r="328">
          <cell r="H328" t="e">
            <v>#N/A</v>
          </cell>
        </row>
        <row r="329">
          <cell r="H329" t="e">
            <v>#N/A</v>
          </cell>
        </row>
        <row r="330">
          <cell r="H330" t="e">
            <v>#N/A</v>
          </cell>
        </row>
        <row r="331">
          <cell r="H331" t="e">
            <v>#N/A</v>
          </cell>
        </row>
        <row r="332">
          <cell r="H332" t="e">
            <v>#N/A</v>
          </cell>
        </row>
        <row r="333">
          <cell r="H333" t="e">
            <v>#N/A</v>
          </cell>
        </row>
        <row r="334">
          <cell r="H334" t="e">
            <v>#N/A</v>
          </cell>
        </row>
        <row r="335">
          <cell r="H335" t="e">
            <v>#N/A</v>
          </cell>
        </row>
        <row r="336">
          <cell r="H336" t="e">
            <v>#N/A</v>
          </cell>
        </row>
        <row r="337">
          <cell r="H337" t="e">
            <v>#N/A</v>
          </cell>
        </row>
        <row r="338">
          <cell r="H338" t="e">
            <v>#N/A</v>
          </cell>
        </row>
        <row r="339">
          <cell r="H339" t="e">
            <v>#N/A</v>
          </cell>
        </row>
        <row r="340">
          <cell r="H340" t="e">
            <v>#N/A</v>
          </cell>
        </row>
        <row r="341">
          <cell r="H341" t="e">
            <v>#N/A</v>
          </cell>
        </row>
        <row r="342">
          <cell r="H342" t="e">
            <v>#N/A</v>
          </cell>
        </row>
        <row r="343">
          <cell r="H343" t="e">
            <v>#N/A</v>
          </cell>
        </row>
        <row r="344">
          <cell r="H344" t="e">
            <v>#N/A</v>
          </cell>
        </row>
        <row r="345">
          <cell r="H345" t="e">
            <v>#N/A</v>
          </cell>
        </row>
        <row r="346">
          <cell r="H346" t="e">
            <v>#N/A</v>
          </cell>
        </row>
        <row r="347">
          <cell r="H347" t="e">
            <v>#N/A</v>
          </cell>
        </row>
        <row r="348">
          <cell r="H348" t="e">
            <v>#N/A</v>
          </cell>
        </row>
        <row r="349">
          <cell r="H349" t="e">
            <v>#N/A</v>
          </cell>
        </row>
        <row r="350">
          <cell r="H350" t="e">
            <v>#N/A</v>
          </cell>
        </row>
        <row r="351">
          <cell r="H351" t="e">
            <v>#N/A</v>
          </cell>
        </row>
        <row r="352">
          <cell r="H352" t="e">
            <v>#N/A</v>
          </cell>
        </row>
        <row r="353">
          <cell r="H353" t="e">
            <v>#N/A</v>
          </cell>
        </row>
        <row r="354">
          <cell r="H354" t="e">
            <v>#N/A</v>
          </cell>
        </row>
        <row r="355">
          <cell r="H355" t="e">
            <v>#N/A</v>
          </cell>
        </row>
        <row r="356">
          <cell r="H356" t="e">
            <v>#N/A</v>
          </cell>
        </row>
        <row r="357">
          <cell r="H357" t="e">
            <v>#N/A</v>
          </cell>
        </row>
        <row r="358">
          <cell r="H358" t="e">
            <v>#N/A</v>
          </cell>
        </row>
        <row r="359">
          <cell r="H359" t="e">
            <v>#N/A</v>
          </cell>
        </row>
        <row r="360">
          <cell r="H360" t="e">
            <v>#N/A</v>
          </cell>
        </row>
        <row r="361">
          <cell r="H361" t="e">
            <v>#N/A</v>
          </cell>
        </row>
        <row r="362">
          <cell r="H362" t="e">
            <v>#N/A</v>
          </cell>
        </row>
        <row r="363">
          <cell r="H363" t="e">
            <v>#N/A</v>
          </cell>
        </row>
        <row r="364">
          <cell r="H364" t="e">
            <v>#N/A</v>
          </cell>
        </row>
        <row r="365">
          <cell r="H365" t="e">
            <v>#N/A</v>
          </cell>
        </row>
        <row r="366">
          <cell r="H366" t="e">
            <v>#N/A</v>
          </cell>
        </row>
        <row r="367">
          <cell r="H367" t="e">
            <v>#N/A</v>
          </cell>
        </row>
        <row r="368">
          <cell r="H368" t="e">
            <v>#N/A</v>
          </cell>
        </row>
        <row r="369">
          <cell r="H369" t="e">
            <v>#N/A</v>
          </cell>
        </row>
        <row r="370">
          <cell r="H370" t="e">
            <v>#N/A</v>
          </cell>
        </row>
        <row r="371">
          <cell r="H371" t="e">
            <v>#N/A</v>
          </cell>
        </row>
        <row r="372">
          <cell r="H372" t="e">
            <v>#N/A</v>
          </cell>
        </row>
        <row r="373">
          <cell r="H373" t="e">
            <v>#N/A</v>
          </cell>
        </row>
        <row r="374">
          <cell r="H374" t="e">
            <v>#N/A</v>
          </cell>
        </row>
        <row r="375">
          <cell r="H375" t="e">
            <v>#N/A</v>
          </cell>
        </row>
        <row r="376">
          <cell r="H376" t="e">
            <v>#N/A</v>
          </cell>
        </row>
        <row r="377">
          <cell r="H377" t="e">
            <v>#N/A</v>
          </cell>
        </row>
        <row r="378">
          <cell r="H378" t="e">
            <v>#N/A</v>
          </cell>
        </row>
        <row r="379">
          <cell r="H379" t="e">
            <v>#N/A</v>
          </cell>
        </row>
        <row r="380">
          <cell r="H380" t="e">
            <v>#N/A</v>
          </cell>
        </row>
        <row r="381">
          <cell r="H381" t="e">
            <v>#N/A</v>
          </cell>
        </row>
        <row r="382">
          <cell r="H382" t="e">
            <v>#N/A</v>
          </cell>
        </row>
        <row r="383">
          <cell r="H383" t="e">
            <v>#N/A</v>
          </cell>
        </row>
        <row r="384">
          <cell r="H384" t="e">
            <v>#N/A</v>
          </cell>
        </row>
        <row r="385">
          <cell r="H385" t="e">
            <v>#N/A</v>
          </cell>
        </row>
        <row r="386">
          <cell r="H386" t="e">
            <v>#N/A</v>
          </cell>
        </row>
        <row r="387">
          <cell r="H387" t="e">
            <v>#N/A</v>
          </cell>
        </row>
        <row r="388">
          <cell r="H388" t="e">
            <v>#N/A</v>
          </cell>
        </row>
        <row r="389">
          <cell r="H389" t="e">
            <v>#N/A</v>
          </cell>
        </row>
        <row r="390">
          <cell r="H390" t="e">
            <v>#N/A</v>
          </cell>
        </row>
        <row r="391">
          <cell r="H391" t="e">
            <v>#N/A</v>
          </cell>
        </row>
        <row r="392">
          <cell r="H392" t="e">
            <v>#N/A</v>
          </cell>
        </row>
        <row r="393">
          <cell r="H393" t="e">
            <v>#N/A</v>
          </cell>
        </row>
        <row r="394">
          <cell r="H394" t="e">
            <v>#N/A</v>
          </cell>
        </row>
        <row r="395">
          <cell r="H395" t="e">
            <v>#N/A</v>
          </cell>
        </row>
        <row r="396">
          <cell r="H396" t="e">
            <v>#N/A</v>
          </cell>
        </row>
        <row r="397">
          <cell r="H397" t="e">
            <v>#N/A</v>
          </cell>
        </row>
        <row r="398">
          <cell r="H398" t="e">
            <v>#N/A</v>
          </cell>
        </row>
        <row r="399">
          <cell r="H399" t="e">
            <v>#N/A</v>
          </cell>
        </row>
        <row r="400">
          <cell r="H400" t="e">
            <v>#N/A</v>
          </cell>
        </row>
        <row r="401">
          <cell r="H401" t="e">
            <v>#N/A</v>
          </cell>
        </row>
        <row r="402">
          <cell r="H402" t="e">
            <v>#N/A</v>
          </cell>
        </row>
        <row r="403">
          <cell r="H403" t="e">
            <v>#N/A</v>
          </cell>
        </row>
        <row r="404">
          <cell r="H404" t="e">
            <v>#N/A</v>
          </cell>
        </row>
        <row r="405">
          <cell r="H405" t="e">
            <v>#N/A</v>
          </cell>
        </row>
        <row r="406">
          <cell r="H406" t="e">
            <v>#N/A</v>
          </cell>
        </row>
        <row r="407">
          <cell r="H407" t="e">
            <v>#N/A</v>
          </cell>
        </row>
        <row r="408">
          <cell r="H408" t="e">
            <v>#N/A</v>
          </cell>
        </row>
        <row r="409">
          <cell r="H409" t="e">
            <v>#N/A</v>
          </cell>
        </row>
        <row r="410">
          <cell r="H410" t="e">
            <v>#N/A</v>
          </cell>
        </row>
        <row r="411">
          <cell r="H411" t="e">
            <v>#N/A</v>
          </cell>
        </row>
        <row r="412">
          <cell r="H412" t="e">
            <v>#N/A</v>
          </cell>
        </row>
        <row r="413">
          <cell r="H413" t="e">
            <v>#N/A</v>
          </cell>
        </row>
        <row r="414">
          <cell r="H414" t="e">
            <v>#N/A</v>
          </cell>
        </row>
        <row r="415">
          <cell r="H415" t="e">
            <v>#N/A</v>
          </cell>
        </row>
        <row r="416">
          <cell r="H416" t="e">
            <v>#N/A</v>
          </cell>
        </row>
        <row r="417">
          <cell r="H417" t="e">
            <v>#N/A</v>
          </cell>
        </row>
        <row r="418">
          <cell r="H418" t="e">
            <v>#N/A</v>
          </cell>
        </row>
        <row r="419">
          <cell r="H419" t="e">
            <v>#N/A</v>
          </cell>
        </row>
        <row r="420">
          <cell r="H420" t="e">
            <v>#N/A</v>
          </cell>
        </row>
        <row r="421">
          <cell r="H421" t="e">
            <v>#N/A</v>
          </cell>
        </row>
        <row r="422">
          <cell r="H422" t="e">
            <v>#N/A</v>
          </cell>
        </row>
        <row r="423">
          <cell r="H423" t="e">
            <v>#N/A</v>
          </cell>
        </row>
        <row r="424">
          <cell r="H424" t="e">
            <v>#N/A</v>
          </cell>
        </row>
        <row r="425">
          <cell r="H425" t="e">
            <v>#N/A</v>
          </cell>
        </row>
        <row r="426">
          <cell r="H426" t="e">
            <v>#N/A</v>
          </cell>
        </row>
        <row r="427">
          <cell r="H427" t="e">
            <v>#N/A</v>
          </cell>
        </row>
        <row r="428">
          <cell r="H428" t="e">
            <v>#N/A</v>
          </cell>
        </row>
        <row r="429">
          <cell r="H429" t="e">
            <v>#N/A</v>
          </cell>
        </row>
        <row r="430">
          <cell r="H430" t="e">
            <v>#N/A</v>
          </cell>
        </row>
        <row r="431">
          <cell r="H431" t="e">
            <v>#N/A</v>
          </cell>
        </row>
        <row r="432">
          <cell r="H432" t="e">
            <v>#N/A</v>
          </cell>
        </row>
        <row r="433">
          <cell r="H433" t="e">
            <v>#N/A</v>
          </cell>
        </row>
        <row r="434">
          <cell r="H434" t="e">
            <v>#N/A</v>
          </cell>
        </row>
        <row r="435">
          <cell r="H435" t="e">
            <v>#N/A</v>
          </cell>
        </row>
        <row r="436">
          <cell r="H436" t="e">
            <v>#N/A</v>
          </cell>
        </row>
        <row r="437">
          <cell r="H437" t="e">
            <v>#N/A</v>
          </cell>
        </row>
        <row r="438">
          <cell r="H438" t="e">
            <v>#N/A</v>
          </cell>
        </row>
        <row r="439">
          <cell r="H439" t="e">
            <v>#N/A</v>
          </cell>
        </row>
        <row r="440">
          <cell r="H440" t="e">
            <v>#N/A</v>
          </cell>
        </row>
        <row r="441">
          <cell r="H441" t="e">
            <v>#N/A</v>
          </cell>
        </row>
        <row r="442">
          <cell r="H442" t="e">
            <v>#N/A</v>
          </cell>
        </row>
        <row r="443">
          <cell r="H443" t="e">
            <v>#N/A</v>
          </cell>
        </row>
        <row r="444">
          <cell r="H444" t="e">
            <v>#N/A</v>
          </cell>
        </row>
        <row r="445">
          <cell r="H445" t="e">
            <v>#N/A</v>
          </cell>
        </row>
        <row r="446">
          <cell r="H446" t="e">
            <v>#N/A</v>
          </cell>
        </row>
        <row r="447">
          <cell r="H447" t="e">
            <v>#N/A</v>
          </cell>
        </row>
        <row r="448">
          <cell r="H448" t="e">
            <v>#N/A</v>
          </cell>
        </row>
        <row r="449">
          <cell r="H449" t="e">
            <v>#N/A</v>
          </cell>
        </row>
        <row r="450">
          <cell r="H450" t="e">
            <v>#N/A</v>
          </cell>
        </row>
        <row r="451">
          <cell r="H451" t="e">
            <v>#N/A</v>
          </cell>
        </row>
        <row r="452">
          <cell r="H452" t="e">
            <v>#N/A</v>
          </cell>
        </row>
        <row r="453">
          <cell r="H453" t="e">
            <v>#N/A</v>
          </cell>
        </row>
        <row r="454">
          <cell r="H454" t="e">
            <v>#N/A</v>
          </cell>
        </row>
        <row r="455">
          <cell r="H455" t="e">
            <v>#N/A</v>
          </cell>
        </row>
        <row r="456">
          <cell r="H456" t="e">
            <v>#N/A</v>
          </cell>
        </row>
        <row r="457">
          <cell r="H457" t="e">
            <v>#N/A</v>
          </cell>
        </row>
        <row r="458">
          <cell r="H458" t="e">
            <v>#N/A</v>
          </cell>
        </row>
        <row r="459">
          <cell r="H459" t="e">
            <v>#N/A</v>
          </cell>
        </row>
        <row r="460">
          <cell r="H460" t="e">
            <v>#N/A</v>
          </cell>
        </row>
        <row r="461">
          <cell r="H461" t="e">
            <v>#N/A</v>
          </cell>
        </row>
        <row r="462">
          <cell r="H462" t="e">
            <v>#N/A</v>
          </cell>
        </row>
        <row r="463">
          <cell r="H463" t="e">
            <v>#N/A</v>
          </cell>
        </row>
        <row r="464">
          <cell r="H464" t="e">
            <v>#N/A</v>
          </cell>
        </row>
        <row r="465">
          <cell r="H465" t="e">
            <v>#N/A</v>
          </cell>
        </row>
        <row r="466">
          <cell r="H466" t="e">
            <v>#N/A</v>
          </cell>
        </row>
        <row r="467">
          <cell r="H467" t="e">
            <v>#N/A</v>
          </cell>
        </row>
        <row r="468">
          <cell r="H468" t="e">
            <v>#N/A</v>
          </cell>
        </row>
        <row r="469">
          <cell r="H469" t="e">
            <v>#N/A</v>
          </cell>
        </row>
        <row r="470">
          <cell r="H470" t="e">
            <v>#N/A</v>
          </cell>
        </row>
        <row r="471">
          <cell r="H471" t="e">
            <v>#N/A</v>
          </cell>
        </row>
        <row r="472">
          <cell r="H472" t="e">
            <v>#N/A</v>
          </cell>
        </row>
        <row r="473">
          <cell r="H473" t="e">
            <v>#N/A</v>
          </cell>
        </row>
        <row r="474">
          <cell r="H474" t="e">
            <v>#N/A</v>
          </cell>
        </row>
        <row r="475">
          <cell r="H475" t="e">
            <v>#N/A</v>
          </cell>
        </row>
        <row r="476">
          <cell r="H476" t="e">
            <v>#N/A</v>
          </cell>
        </row>
        <row r="477">
          <cell r="H477" t="e">
            <v>#N/A</v>
          </cell>
        </row>
        <row r="478">
          <cell r="H478" t="e">
            <v>#N/A</v>
          </cell>
        </row>
        <row r="479">
          <cell r="H479" t="e">
            <v>#N/A</v>
          </cell>
        </row>
        <row r="480">
          <cell r="H480" t="e">
            <v>#N/A</v>
          </cell>
        </row>
        <row r="481">
          <cell r="H481" t="e">
            <v>#N/A</v>
          </cell>
        </row>
        <row r="482">
          <cell r="H482" t="e">
            <v>#N/A</v>
          </cell>
        </row>
        <row r="483">
          <cell r="H483" t="e">
            <v>#N/A</v>
          </cell>
        </row>
        <row r="484">
          <cell r="H484" t="e">
            <v>#N/A</v>
          </cell>
        </row>
        <row r="485">
          <cell r="H485" t="e">
            <v>#N/A</v>
          </cell>
        </row>
        <row r="486">
          <cell r="H486" t="e">
            <v>#N/A</v>
          </cell>
        </row>
        <row r="487">
          <cell r="H487" t="e">
            <v>#N/A</v>
          </cell>
        </row>
        <row r="488">
          <cell r="H488" t="e">
            <v>#N/A</v>
          </cell>
        </row>
        <row r="489">
          <cell r="H489" t="e">
            <v>#N/A</v>
          </cell>
        </row>
        <row r="490">
          <cell r="H490" t="e">
            <v>#N/A</v>
          </cell>
        </row>
        <row r="491">
          <cell r="H491" t="e">
            <v>#N/A</v>
          </cell>
        </row>
        <row r="492">
          <cell r="H492" t="e">
            <v>#N/A</v>
          </cell>
        </row>
        <row r="493">
          <cell r="H493" t="e">
            <v>#N/A</v>
          </cell>
        </row>
        <row r="494">
          <cell r="H494" t="e">
            <v>#N/A</v>
          </cell>
        </row>
        <row r="495">
          <cell r="H495" t="e">
            <v>#N/A</v>
          </cell>
        </row>
        <row r="496">
          <cell r="H496" t="e">
            <v>#N/A</v>
          </cell>
        </row>
        <row r="497">
          <cell r="H497" t="e">
            <v>#N/A</v>
          </cell>
        </row>
        <row r="498">
          <cell r="H498" t="e">
            <v>#N/A</v>
          </cell>
        </row>
        <row r="499">
          <cell r="H499" t="e">
            <v>#N/A</v>
          </cell>
        </row>
        <row r="500">
          <cell r="H500" t="e">
            <v>#N/A</v>
          </cell>
        </row>
        <row r="501">
          <cell r="H501" t="e">
            <v>#N/A</v>
          </cell>
        </row>
        <row r="502">
          <cell r="H502" t="e">
            <v>#N/A</v>
          </cell>
        </row>
        <row r="503">
          <cell r="H503" t="e">
            <v>#N/A</v>
          </cell>
        </row>
        <row r="504">
          <cell r="H504" t="e">
            <v>#N/A</v>
          </cell>
        </row>
        <row r="505">
          <cell r="H505" t="e">
            <v>#N/A</v>
          </cell>
        </row>
        <row r="506">
          <cell r="H506" t="e">
            <v>#N/A</v>
          </cell>
        </row>
        <row r="507">
          <cell r="H507" t="e">
            <v>#N/A</v>
          </cell>
        </row>
        <row r="508">
          <cell r="H508" t="e">
            <v>#N/A</v>
          </cell>
        </row>
        <row r="509">
          <cell r="H509" t="e">
            <v>#N/A</v>
          </cell>
        </row>
        <row r="510">
          <cell r="H510" t="e">
            <v>#N/A</v>
          </cell>
        </row>
        <row r="511">
          <cell r="H511" t="e">
            <v>#N/A</v>
          </cell>
        </row>
        <row r="512">
          <cell r="H512" t="e">
            <v>#N/A</v>
          </cell>
        </row>
        <row r="513">
          <cell r="H513" t="e">
            <v>#N/A</v>
          </cell>
        </row>
        <row r="514">
          <cell r="H514" t="e">
            <v>#N/A</v>
          </cell>
        </row>
        <row r="515">
          <cell r="H515" t="e">
            <v>#N/A</v>
          </cell>
        </row>
        <row r="516">
          <cell r="H516" t="e">
            <v>#N/A</v>
          </cell>
        </row>
        <row r="517">
          <cell r="H517" t="e">
            <v>#N/A</v>
          </cell>
        </row>
        <row r="518">
          <cell r="H518" t="e">
            <v>#N/A</v>
          </cell>
        </row>
        <row r="519">
          <cell r="H519" t="e">
            <v>#N/A</v>
          </cell>
        </row>
        <row r="520">
          <cell r="H520" t="e">
            <v>#N/A</v>
          </cell>
        </row>
        <row r="521">
          <cell r="H521" t="e">
            <v>#N/A</v>
          </cell>
        </row>
        <row r="522">
          <cell r="H522" t="e">
            <v>#N/A</v>
          </cell>
        </row>
        <row r="523">
          <cell r="H523" t="e">
            <v>#N/A</v>
          </cell>
        </row>
        <row r="524">
          <cell r="H524" t="e">
            <v>#N/A</v>
          </cell>
        </row>
        <row r="525">
          <cell r="H525" t="e">
            <v>#N/A</v>
          </cell>
        </row>
        <row r="526">
          <cell r="H526" t="e">
            <v>#N/A</v>
          </cell>
        </row>
        <row r="527">
          <cell r="H527" t="e">
            <v>#N/A</v>
          </cell>
        </row>
        <row r="528">
          <cell r="H528" t="e">
            <v>#N/A</v>
          </cell>
        </row>
        <row r="529">
          <cell r="H529" t="e">
            <v>#N/A</v>
          </cell>
        </row>
        <row r="530">
          <cell r="H530" t="e">
            <v>#N/A</v>
          </cell>
        </row>
        <row r="531">
          <cell r="H531" t="e">
            <v>#N/A</v>
          </cell>
        </row>
        <row r="532">
          <cell r="H532" t="e">
            <v>#N/A</v>
          </cell>
        </row>
        <row r="533">
          <cell r="H533" t="e">
            <v>#N/A</v>
          </cell>
        </row>
        <row r="534">
          <cell r="H534" t="e">
            <v>#N/A</v>
          </cell>
        </row>
        <row r="535">
          <cell r="H535" t="e">
            <v>#N/A</v>
          </cell>
        </row>
        <row r="536">
          <cell r="H536" t="e">
            <v>#N/A</v>
          </cell>
        </row>
        <row r="537">
          <cell r="H537" t="e">
            <v>#N/A</v>
          </cell>
        </row>
        <row r="538">
          <cell r="H538" t="e">
            <v>#N/A</v>
          </cell>
        </row>
        <row r="539">
          <cell r="H539" t="e">
            <v>#N/A</v>
          </cell>
        </row>
        <row r="540">
          <cell r="H540" t="e">
            <v>#N/A</v>
          </cell>
        </row>
        <row r="541">
          <cell r="H541" t="e">
            <v>#N/A</v>
          </cell>
        </row>
        <row r="542">
          <cell r="H542" t="e">
            <v>#N/A</v>
          </cell>
        </row>
        <row r="543">
          <cell r="H543" t="e">
            <v>#N/A</v>
          </cell>
        </row>
        <row r="544">
          <cell r="H544" t="e">
            <v>#N/A</v>
          </cell>
        </row>
        <row r="545">
          <cell r="H545" t="e">
            <v>#N/A</v>
          </cell>
        </row>
        <row r="546">
          <cell r="H546" t="e">
            <v>#N/A</v>
          </cell>
        </row>
        <row r="547">
          <cell r="H547" t="e">
            <v>#N/A</v>
          </cell>
        </row>
        <row r="548">
          <cell r="H548" t="e">
            <v>#N/A</v>
          </cell>
        </row>
        <row r="549">
          <cell r="H549" t="e">
            <v>#N/A</v>
          </cell>
        </row>
        <row r="550">
          <cell r="H550" t="e">
            <v>#N/A</v>
          </cell>
        </row>
        <row r="551">
          <cell r="H551" t="e">
            <v>#N/A</v>
          </cell>
        </row>
        <row r="552">
          <cell r="H552" t="e">
            <v>#N/A</v>
          </cell>
        </row>
        <row r="553">
          <cell r="H553" t="e">
            <v>#N/A</v>
          </cell>
        </row>
        <row r="554">
          <cell r="H554" t="e">
            <v>#N/A</v>
          </cell>
        </row>
        <row r="555">
          <cell r="H555" t="e">
            <v>#N/A</v>
          </cell>
        </row>
        <row r="556">
          <cell r="H556" t="e">
            <v>#N/A</v>
          </cell>
        </row>
        <row r="557">
          <cell r="H557" t="e">
            <v>#N/A</v>
          </cell>
        </row>
        <row r="558">
          <cell r="H558" t="e">
            <v>#N/A</v>
          </cell>
        </row>
        <row r="559">
          <cell r="H559" t="e">
            <v>#N/A</v>
          </cell>
        </row>
        <row r="560">
          <cell r="H560" t="e">
            <v>#N/A</v>
          </cell>
        </row>
        <row r="561">
          <cell r="H561" t="e">
            <v>#N/A</v>
          </cell>
        </row>
        <row r="562">
          <cell r="H562" t="e">
            <v>#N/A</v>
          </cell>
        </row>
        <row r="563">
          <cell r="H563" t="e">
            <v>#N/A</v>
          </cell>
        </row>
        <row r="564">
          <cell r="H564" t="e">
            <v>#N/A</v>
          </cell>
        </row>
        <row r="565">
          <cell r="H565" t="e">
            <v>#N/A</v>
          </cell>
        </row>
        <row r="566">
          <cell r="H566" t="e">
            <v>#N/A</v>
          </cell>
        </row>
        <row r="567">
          <cell r="H567" t="e">
            <v>#N/A</v>
          </cell>
        </row>
        <row r="568">
          <cell r="H568" t="e">
            <v>#N/A</v>
          </cell>
        </row>
        <row r="569">
          <cell r="H569" t="e">
            <v>#N/A</v>
          </cell>
        </row>
        <row r="570">
          <cell r="H570" t="e">
            <v>#N/A</v>
          </cell>
        </row>
        <row r="571">
          <cell r="H571" t="e">
            <v>#N/A</v>
          </cell>
        </row>
        <row r="572">
          <cell r="H572" t="e">
            <v>#N/A</v>
          </cell>
        </row>
        <row r="573">
          <cell r="H573" t="e">
            <v>#N/A</v>
          </cell>
        </row>
        <row r="574">
          <cell r="H574" t="e">
            <v>#N/A</v>
          </cell>
        </row>
        <row r="575">
          <cell r="H575" t="e">
            <v>#N/A</v>
          </cell>
        </row>
        <row r="576">
          <cell r="H576" t="e">
            <v>#N/A</v>
          </cell>
        </row>
        <row r="577">
          <cell r="H577" t="e">
            <v>#N/A</v>
          </cell>
        </row>
        <row r="578">
          <cell r="H578" t="e">
            <v>#N/A</v>
          </cell>
        </row>
        <row r="579">
          <cell r="H579" t="e">
            <v>#N/A</v>
          </cell>
        </row>
        <row r="580">
          <cell r="H580" t="e">
            <v>#N/A</v>
          </cell>
        </row>
        <row r="581">
          <cell r="H581" t="e">
            <v>#N/A</v>
          </cell>
        </row>
        <row r="582">
          <cell r="H582" t="e">
            <v>#N/A</v>
          </cell>
        </row>
        <row r="583">
          <cell r="H583" t="e">
            <v>#N/A</v>
          </cell>
        </row>
        <row r="584">
          <cell r="H584" t="e">
            <v>#N/A</v>
          </cell>
        </row>
        <row r="585">
          <cell r="H585" t="e">
            <v>#N/A</v>
          </cell>
        </row>
        <row r="586">
          <cell r="H586" t="e">
            <v>#N/A</v>
          </cell>
        </row>
        <row r="587">
          <cell r="H587" t="e">
            <v>#N/A</v>
          </cell>
        </row>
        <row r="588">
          <cell r="H588" t="e">
            <v>#N/A</v>
          </cell>
        </row>
        <row r="589">
          <cell r="H589" t="e">
            <v>#N/A</v>
          </cell>
        </row>
        <row r="590">
          <cell r="H590" t="e">
            <v>#N/A</v>
          </cell>
        </row>
        <row r="591">
          <cell r="H591" t="e">
            <v>#N/A</v>
          </cell>
        </row>
        <row r="592">
          <cell r="H592" t="e">
            <v>#N/A</v>
          </cell>
        </row>
        <row r="593">
          <cell r="H593" t="e">
            <v>#N/A</v>
          </cell>
        </row>
        <row r="594">
          <cell r="H594" t="e">
            <v>#N/A</v>
          </cell>
        </row>
        <row r="595">
          <cell r="H595" t="e">
            <v>#N/A</v>
          </cell>
        </row>
        <row r="596">
          <cell r="H596" t="e">
            <v>#N/A</v>
          </cell>
        </row>
        <row r="597">
          <cell r="H597" t="e">
            <v>#N/A</v>
          </cell>
        </row>
        <row r="598">
          <cell r="H598" t="e">
            <v>#N/A</v>
          </cell>
        </row>
        <row r="599">
          <cell r="H599" t="e">
            <v>#N/A</v>
          </cell>
        </row>
        <row r="600">
          <cell r="H600" t="e">
            <v>#N/A</v>
          </cell>
        </row>
        <row r="601">
          <cell r="H601" t="e">
            <v>#N/A</v>
          </cell>
        </row>
        <row r="602">
          <cell r="H602" t="e">
            <v>#N/A</v>
          </cell>
        </row>
        <row r="603">
          <cell r="H603" t="e">
            <v>#N/A</v>
          </cell>
        </row>
        <row r="604">
          <cell r="H604" t="e">
            <v>#N/A</v>
          </cell>
        </row>
        <row r="605">
          <cell r="H605" t="e">
            <v>#N/A</v>
          </cell>
        </row>
        <row r="606">
          <cell r="H606" t="e">
            <v>#N/A</v>
          </cell>
        </row>
        <row r="607">
          <cell r="H607" t="e">
            <v>#N/A</v>
          </cell>
        </row>
        <row r="608">
          <cell r="H608" t="e">
            <v>#N/A</v>
          </cell>
        </row>
        <row r="609">
          <cell r="H609" t="e">
            <v>#N/A</v>
          </cell>
        </row>
        <row r="610">
          <cell r="H610" t="e">
            <v>#N/A</v>
          </cell>
        </row>
        <row r="611">
          <cell r="H611" t="e">
            <v>#N/A</v>
          </cell>
        </row>
        <row r="612">
          <cell r="H612" t="e">
            <v>#N/A</v>
          </cell>
        </row>
        <row r="613">
          <cell r="H613" t="e">
            <v>#N/A</v>
          </cell>
        </row>
        <row r="614">
          <cell r="H614" t="e">
            <v>#N/A</v>
          </cell>
        </row>
        <row r="615">
          <cell r="H615" t="e">
            <v>#N/A</v>
          </cell>
        </row>
        <row r="616">
          <cell r="H616" t="e">
            <v>#N/A</v>
          </cell>
        </row>
        <row r="617">
          <cell r="H617" t="e">
            <v>#N/A</v>
          </cell>
        </row>
        <row r="618">
          <cell r="H618" t="e">
            <v>#N/A</v>
          </cell>
        </row>
        <row r="619">
          <cell r="H619" t="e">
            <v>#N/A</v>
          </cell>
        </row>
        <row r="620">
          <cell r="H620" t="e">
            <v>#N/A</v>
          </cell>
        </row>
        <row r="621">
          <cell r="H621" t="e">
            <v>#N/A</v>
          </cell>
        </row>
        <row r="622">
          <cell r="H622" t="e">
            <v>#N/A</v>
          </cell>
        </row>
        <row r="623">
          <cell r="H623" t="e">
            <v>#N/A</v>
          </cell>
        </row>
        <row r="624">
          <cell r="H624" t="e">
            <v>#N/A</v>
          </cell>
        </row>
        <row r="625">
          <cell r="H625" t="e">
            <v>#N/A</v>
          </cell>
        </row>
        <row r="626">
          <cell r="H626" t="e">
            <v>#N/A</v>
          </cell>
        </row>
        <row r="627">
          <cell r="H627" t="e">
            <v>#N/A</v>
          </cell>
        </row>
        <row r="628">
          <cell r="H628" t="e">
            <v>#N/A</v>
          </cell>
        </row>
        <row r="629">
          <cell r="H629" t="e">
            <v>#N/A</v>
          </cell>
        </row>
        <row r="630">
          <cell r="H630" t="e">
            <v>#N/A</v>
          </cell>
        </row>
        <row r="631">
          <cell r="H631" t="e">
            <v>#N/A</v>
          </cell>
        </row>
        <row r="632">
          <cell r="H632" t="e">
            <v>#N/A</v>
          </cell>
        </row>
        <row r="633">
          <cell r="H633" t="e">
            <v>#N/A</v>
          </cell>
        </row>
        <row r="634">
          <cell r="H634" t="e">
            <v>#N/A</v>
          </cell>
        </row>
        <row r="635">
          <cell r="H635" t="e">
            <v>#N/A</v>
          </cell>
        </row>
        <row r="636">
          <cell r="H636" t="e">
            <v>#N/A</v>
          </cell>
        </row>
        <row r="637">
          <cell r="H637" t="e">
            <v>#N/A</v>
          </cell>
        </row>
        <row r="638">
          <cell r="H638" t="e">
            <v>#N/A</v>
          </cell>
        </row>
        <row r="639">
          <cell r="H639" t="e">
            <v>#N/A</v>
          </cell>
        </row>
        <row r="640">
          <cell r="H640" t="e">
            <v>#N/A</v>
          </cell>
        </row>
        <row r="641">
          <cell r="H641" t="e">
            <v>#N/A</v>
          </cell>
        </row>
        <row r="642">
          <cell r="H642" t="e">
            <v>#N/A</v>
          </cell>
        </row>
        <row r="643">
          <cell r="H643" t="e">
            <v>#N/A</v>
          </cell>
        </row>
        <row r="644">
          <cell r="H644" t="e">
            <v>#N/A</v>
          </cell>
        </row>
        <row r="645">
          <cell r="H645" t="e">
            <v>#N/A</v>
          </cell>
        </row>
        <row r="646">
          <cell r="H646" t="e">
            <v>#N/A</v>
          </cell>
        </row>
        <row r="647">
          <cell r="H647" t="e">
            <v>#N/A</v>
          </cell>
        </row>
        <row r="648">
          <cell r="H648" t="e">
            <v>#N/A</v>
          </cell>
        </row>
        <row r="649">
          <cell r="H649" t="e">
            <v>#N/A</v>
          </cell>
        </row>
        <row r="650">
          <cell r="H650" t="e">
            <v>#N/A</v>
          </cell>
        </row>
        <row r="651">
          <cell r="H651" t="e">
            <v>#N/A</v>
          </cell>
        </row>
        <row r="652">
          <cell r="H652" t="e">
            <v>#N/A</v>
          </cell>
        </row>
        <row r="653">
          <cell r="H653" t="e">
            <v>#N/A</v>
          </cell>
        </row>
        <row r="654">
          <cell r="H654" t="e">
            <v>#N/A</v>
          </cell>
        </row>
        <row r="655">
          <cell r="H655" t="e">
            <v>#N/A</v>
          </cell>
        </row>
        <row r="656">
          <cell r="H656" t="e">
            <v>#N/A</v>
          </cell>
        </row>
        <row r="657">
          <cell r="H657" t="e">
            <v>#N/A</v>
          </cell>
        </row>
        <row r="658">
          <cell r="H658" t="e">
            <v>#N/A</v>
          </cell>
        </row>
        <row r="659">
          <cell r="H659" t="e">
            <v>#N/A</v>
          </cell>
        </row>
        <row r="660">
          <cell r="H660" t="e">
            <v>#N/A</v>
          </cell>
        </row>
        <row r="661">
          <cell r="H661" t="e">
            <v>#N/A</v>
          </cell>
        </row>
        <row r="662">
          <cell r="H662" t="e">
            <v>#N/A</v>
          </cell>
        </row>
        <row r="663">
          <cell r="H663" t="e">
            <v>#N/A</v>
          </cell>
        </row>
        <row r="664">
          <cell r="H664" t="e">
            <v>#N/A</v>
          </cell>
        </row>
        <row r="665">
          <cell r="H665" t="e">
            <v>#N/A</v>
          </cell>
        </row>
        <row r="666">
          <cell r="H666" t="e">
            <v>#N/A</v>
          </cell>
        </row>
        <row r="667">
          <cell r="H667" t="e">
            <v>#N/A</v>
          </cell>
        </row>
        <row r="668">
          <cell r="H668" t="e">
            <v>#N/A</v>
          </cell>
        </row>
        <row r="669">
          <cell r="H669" t="e">
            <v>#N/A</v>
          </cell>
        </row>
        <row r="670">
          <cell r="H670" t="e">
            <v>#N/A</v>
          </cell>
        </row>
        <row r="671">
          <cell r="H671" t="e">
            <v>#N/A</v>
          </cell>
        </row>
        <row r="672">
          <cell r="H672" t="e">
            <v>#N/A</v>
          </cell>
        </row>
        <row r="673">
          <cell r="H673" t="e">
            <v>#N/A</v>
          </cell>
        </row>
        <row r="674">
          <cell r="H674" t="e">
            <v>#N/A</v>
          </cell>
        </row>
        <row r="675">
          <cell r="H675" t="e">
            <v>#N/A</v>
          </cell>
        </row>
        <row r="676">
          <cell r="H676" t="e">
            <v>#N/A</v>
          </cell>
        </row>
        <row r="677">
          <cell r="H677" t="e">
            <v>#N/A</v>
          </cell>
        </row>
        <row r="678">
          <cell r="H678" t="e">
            <v>#N/A</v>
          </cell>
        </row>
        <row r="679">
          <cell r="H679" t="e">
            <v>#N/A</v>
          </cell>
        </row>
        <row r="680">
          <cell r="H680" t="e">
            <v>#N/A</v>
          </cell>
        </row>
        <row r="681">
          <cell r="H681" t="e">
            <v>#N/A</v>
          </cell>
        </row>
        <row r="682">
          <cell r="H682" t="e">
            <v>#N/A</v>
          </cell>
        </row>
        <row r="683">
          <cell r="H683" t="e">
            <v>#N/A</v>
          </cell>
        </row>
        <row r="684">
          <cell r="H684" t="e">
            <v>#N/A</v>
          </cell>
        </row>
        <row r="685">
          <cell r="H685" t="e">
            <v>#N/A</v>
          </cell>
        </row>
        <row r="686">
          <cell r="H686" t="e">
            <v>#N/A</v>
          </cell>
        </row>
        <row r="687">
          <cell r="H687" t="e">
            <v>#N/A</v>
          </cell>
        </row>
        <row r="688">
          <cell r="H688" t="e">
            <v>#N/A</v>
          </cell>
        </row>
        <row r="689">
          <cell r="H689" t="e">
            <v>#N/A</v>
          </cell>
        </row>
        <row r="690">
          <cell r="H690" t="e">
            <v>#N/A</v>
          </cell>
        </row>
        <row r="691">
          <cell r="H691" t="e">
            <v>#N/A</v>
          </cell>
        </row>
        <row r="692">
          <cell r="H692" t="e">
            <v>#N/A</v>
          </cell>
        </row>
        <row r="693">
          <cell r="H693" t="e">
            <v>#N/A</v>
          </cell>
        </row>
        <row r="694">
          <cell r="H694" t="e">
            <v>#N/A</v>
          </cell>
        </row>
        <row r="695">
          <cell r="H695" t="e">
            <v>#N/A</v>
          </cell>
        </row>
        <row r="696">
          <cell r="H696" t="e">
            <v>#N/A</v>
          </cell>
        </row>
        <row r="697">
          <cell r="H697" t="e">
            <v>#N/A</v>
          </cell>
        </row>
        <row r="698">
          <cell r="H698" t="e">
            <v>#N/A</v>
          </cell>
        </row>
        <row r="699">
          <cell r="H699" t="e">
            <v>#N/A</v>
          </cell>
        </row>
        <row r="700">
          <cell r="H700" t="e">
            <v>#N/A</v>
          </cell>
        </row>
        <row r="701">
          <cell r="H701" t="e">
            <v>#N/A</v>
          </cell>
        </row>
        <row r="702">
          <cell r="H702" t="e">
            <v>#N/A</v>
          </cell>
        </row>
        <row r="703">
          <cell r="H703" t="e">
            <v>#N/A</v>
          </cell>
        </row>
        <row r="704">
          <cell r="H704" t="e">
            <v>#N/A</v>
          </cell>
        </row>
        <row r="705">
          <cell r="H705" t="e">
            <v>#N/A</v>
          </cell>
        </row>
        <row r="706">
          <cell r="H706" t="e">
            <v>#N/A</v>
          </cell>
        </row>
        <row r="707">
          <cell r="H707" t="e">
            <v>#N/A</v>
          </cell>
        </row>
        <row r="708">
          <cell r="H708" t="e">
            <v>#N/A</v>
          </cell>
        </row>
        <row r="709">
          <cell r="H709" t="e">
            <v>#N/A</v>
          </cell>
        </row>
        <row r="710">
          <cell r="H710" t="e">
            <v>#N/A</v>
          </cell>
        </row>
        <row r="711">
          <cell r="H711" t="e">
            <v>#N/A</v>
          </cell>
        </row>
        <row r="712">
          <cell r="H712" t="e">
            <v>#N/A</v>
          </cell>
        </row>
        <row r="713">
          <cell r="H713" t="e">
            <v>#N/A</v>
          </cell>
        </row>
        <row r="714">
          <cell r="H714" t="e">
            <v>#N/A</v>
          </cell>
        </row>
        <row r="715">
          <cell r="H715" t="e">
            <v>#N/A</v>
          </cell>
        </row>
        <row r="716">
          <cell r="H716" t="e">
            <v>#N/A</v>
          </cell>
        </row>
        <row r="717">
          <cell r="H717" t="e">
            <v>#N/A</v>
          </cell>
        </row>
        <row r="718">
          <cell r="H718" t="e">
            <v>#N/A</v>
          </cell>
        </row>
        <row r="719">
          <cell r="H719" t="e">
            <v>#N/A</v>
          </cell>
        </row>
        <row r="720">
          <cell r="H720" t="e">
            <v>#N/A</v>
          </cell>
        </row>
        <row r="721">
          <cell r="H721" t="e">
            <v>#N/A</v>
          </cell>
        </row>
        <row r="722">
          <cell r="H722" t="e">
            <v>#N/A</v>
          </cell>
        </row>
        <row r="723">
          <cell r="H723" t="e">
            <v>#N/A</v>
          </cell>
        </row>
        <row r="724">
          <cell r="H724" t="e">
            <v>#N/A</v>
          </cell>
        </row>
        <row r="725">
          <cell r="H725" t="e">
            <v>#N/A</v>
          </cell>
        </row>
        <row r="726">
          <cell r="H726" t="e">
            <v>#N/A</v>
          </cell>
        </row>
        <row r="727">
          <cell r="H727" t="e">
            <v>#N/A</v>
          </cell>
        </row>
        <row r="728">
          <cell r="H728" t="e">
            <v>#N/A</v>
          </cell>
        </row>
        <row r="729">
          <cell r="H729" t="e">
            <v>#N/A</v>
          </cell>
        </row>
        <row r="730">
          <cell r="H730" t="e">
            <v>#N/A</v>
          </cell>
        </row>
        <row r="731">
          <cell r="H731" t="e">
            <v>#N/A</v>
          </cell>
        </row>
        <row r="732">
          <cell r="H732" t="e">
            <v>#N/A</v>
          </cell>
        </row>
        <row r="733">
          <cell r="H733" t="e">
            <v>#N/A</v>
          </cell>
        </row>
        <row r="734">
          <cell r="H734" t="e">
            <v>#N/A</v>
          </cell>
        </row>
        <row r="735">
          <cell r="H735" t="e">
            <v>#N/A</v>
          </cell>
        </row>
        <row r="736">
          <cell r="H736" t="e">
            <v>#N/A</v>
          </cell>
        </row>
        <row r="737">
          <cell r="H737" t="e">
            <v>#N/A</v>
          </cell>
        </row>
        <row r="738">
          <cell r="H738" t="e">
            <v>#N/A</v>
          </cell>
        </row>
        <row r="739">
          <cell r="H739" t="e">
            <v>#N/A</v>
          </cell>
        </row>
        <row r="740">
          <cell r="H740" t="e">
            <v>#N/A</v>
          </cell>
        </row>
        <row r="741">
          <cell r="H741" t="e">
            <v>#N/A</v>
          </cell>
        </row>
        <row r="742">
          <cell r="H742" t="e">
            <v>#N/A</v>
          </cell>
        </row>
        <row r="743">
          <cell r="H743" t="e">
            <v>#N/A</v>
          </cell>
        </row>
        <row r="744">
          <cell r="H744" t="e">
            <v>#N/A</v>
          </cell>
        </row>
        <row r="745">
          <cell r="H745" t="e">
            <v>#N/A</v>
          </cell>
        </row>
        <row r="746">
          <cell r="H746" t="e">
            <v>#N/A</v>
          </cell>
        </row>
        <row r="747">
          <cell r="H747" t="e">
            <v>#N/A</v>
          </cell>
        </row>
        <row r="748">
          <cell r="H748" t="e">
            <v>#N/A</v>
          </cell>
        </row>
        <row r="749">
          <cell r="H749" t="e">
            <v>#N/A</v>
          </cell>
        </row>
        <row r="750">
          <cell r="H750" t="e">
            <v>#N/A</v>
          </cell>
        </row>
        <row r="751">
          <cell r="H751" t="e">
            <v>#N/A</v>
          </cell>
        </row>
        <row r="752">
          <cell r="H752" t="e">
            <v>#N/A</v>
          </cell>
        </row>
        <row r="753">
          <cell r="H753" t="e">
            <v>#N/A</v>
          </cell>
        </row>
        <row r="754">
          <cell r="H754" t="e">
            <v>#N/A</v>
          </cell>
        </row>
        <row r="755">
          <cell r="H755" t="e">
            <v>#N/A</v>
          </cell>
        </row>
        <row r="756">
          <cell r="H756" t="e">
            <v>#N/A</v>
          </cell>
        </row>
        <row r="757">
          <cell r="H757" t="e">
            <v>#N/A</v>
          </cell>
        </row>
        <row r="758">
          <cell r="H758" t="e">
            <v>#N/A</v>
          </cell>
        </row>
        <row r="759">
          <cell r="H759" t="e">
            <v>#N/A</v>
          </cell>
        </row>
        <row r="760">
          <cell r="H760" t="e">
            <v>#N/A</v>
          </cell>
        </row>
        <row r="761">
          <cell r="H761" t="e">
            <v>#N/A</v>
          </cell>
        </row>
        <row r="762">
          <cell r="H762" t="e">
            <v>#N/A</v>
          </cell>
        </row>
        <row r="763">
          <cell r="H763" t="e">
            <v>#N/A</v>
          </cell>
        </row>
        <row r="764">
          <cell r="H764" t="e">
            <v>#N/A</v>
          </cell>
        </row>
        <row r="765">
          <cell r="H765" t="e">
            <v>#N/A</v>
          </cell>
        </row>
        <row r="766">
          <cell r="H766" t="e">
            <v>#N/A</v>
          </cell>
        </row>
        <row r="767">
          <cell r="H767" t="e">
            <v>#N/A</v>
          </cell>
        </row>
        <row r="768">
          <cell r="H768" t="e">
            <v>#N/A</v>
          </cell>
        </row>
        <row r="769">
          <cell r="H769" t="e">
            <v>#N/A</v>
          </cell>
        </row>
        <row r="770">
          <cell r="H770" t="e">
            <v>#N/A</v>
          </cell>
        </row>
        <row r="771">
          <cell r="H771" t="e">
            <v>#N/A</v>
          </cell>
        </row>
        <row r="772">
          <cell r="H772" t="e">
            <v>#N/A</v>
          </cell>
        </row>
        <row r="773">
          <cell r="H773" t="e">
            <v>#N/A</v>
          </cell>
        </row>
        <row r="774">
          <cell r="H774" t="e">
            <v>#N/A</v>
          </cell>
        </row>
        <row r="775">
          <cell r="H775" t="e">
            <v>#N/A</v>
          </cell>
        </row>
        <row r="776">
          <cell r="H776" t="e">
            <v>#N/A</v>
          </cell>
        </row>
        <row r="777">
          <cell r="H777" t="e">
            <v>#N/A</v>
          </cell>
        </row>
        <row r="778">
          <cell r="H778" t="e">
            <v>#N/A</v>
          </cell>
        </row>
        <row r="779">
          <cell r="H779" t="e">
            <v>#N/A</v>
          </cell>
        </row>
        <row r="780">
          <cell r="H780" t="e">
            <v>#N/A</v>
          </cell>
        </row>
        <row r="781">
          <cell r="H781" t="e">
            <v>#N/A</v>
          </cell>
        </row>
        <row r="782">
          <cell r="H782" t="e">
            <v>#N/A</v>
          </cell>
        </row>
        <row r="783">
          <cell r="H783" t="e">
            <v>#N/A</v>
          </cell>
        </row>
        <row r="784">
          <cell r="H784" t="e">
            <v>#N/A</v>
          </cell>
        </row>
        <row r="785">
          <cell r="H785" t="e">
            <v>#N/A</v>
          </cell>
        </row>
        <row r="786">
          <cell r="H786" t="e">
            <v>#N/A</v>
          </cell>
        </row>
        <row r="787">
          <cell r="H787" t="e">
            <v>#N/A</v>
          </cell>
        </row>
        <row r="788">
          <cell r="H788" t="e">
            <v>#N/A</v>
          </cell>
        </row>
        <row r="789">
          <cell r="H789" t="e">
            <v>#N/A</v>
          </cell>
        </row>
        <row r="790">
          <cell r="H790" t="e">
            <v>#N/A</v>
          </cell>
        </row>
        <row r="791">
          <cell r="H791" t="e">
            <v>#N/A</v>
          </cell>
        </row>
        <row r="792">
          <cell r="H792" t="e">
            <v>#N/A</v>
          </cell>
        </row>
        <row r="793">
          <cell r="H793" t="e">
            <v>#N/A</v>
          </cell>
        </row>
        <row r="794">
          <cell r="H794" t="e">
            <v>#N/A</v>
          </cell>
        </row>
        <row r="795">
          <cell r="H795" t="e">
            <v>#N/A</v>
          </cell>
        </row>
        <row r="796">
          <cell r="H796" t="e">
            <v>#N/A</v>
          </cell>
        </row>
        <row r="797">
          <cell r="H797" t="e">
            <v>#N/A</v>
          </cell>
        </row>
        <row r="798">
          <cell r="H798" t="e">
            <v>#N/A</v>
          </cell>
        </row>
        <row r="799">
          <cell r="H799" t="e">
            <v>#N/A</v>
          </cell>
        </row>
        <row r="800">
          <cell r="H800" t="e">
            <v>#N/A</v>
          </cell>
        </row>
        <row r="801">
          <cell r="H801" t="e">
            <v>#N/A</v>
          </cell>
        </row>
        <row r="802">
          <cell r="H802" t="e">
            <v>#N/A</v>
          </cell>
        </row>
        <row r="803">
          <cell r="H803" t="e">
            <v>#N/A</v>
          </cell>
        </row>
        <row r="804">
          <cell r="H804" t="e">
            <v>#N/A</v>
          </cell>
        </row>
        <row r="805">
          <cell r="H805" t="e">
            <v>#N/A</v>
          </cell>
        </row>
        <row r="806">
          <cell r="H806" t="e">
            <v>#N/A</v>
          </cell>
        </row>
        <row r="807">
          <cell r="H807" t="e">
            <v>#N/A</v>
          </cell>
        </row>
        <row r="808">
          <cell r="H808" t="e">
            <v>#N/A</v>
          </cell>
        </row>
        <row r="809">
          <cell r="H809" t="e">
            <v>#N/A</v>
          </cell>
        </row>
        <row r="810">
          <cell r="H810" t="e">
            <v>#N/A</v>
          </cell>
        </row>
        <row r="811">
          <cell r="H811" t="e">
            <v>#N/A</v>
          </cell>
        </row>
        <row r="812">
          <cell r="H812" t="e">
            <v>#N/A</v>
          </cell>
        </row>
        <row r="813">
          <cell r="H813" t="e">
            <v>#N/A</v>
          </cell>
        </row>
        <row r="814">
          <cell r="H814" t="e">
            <v>#N/A</v>
          </cell>
        </row>
        <row r="815">
          <cell r="H815" t="e">
            <v>#N/A</v>
          </cell>
        </row>
        <row r="816">
          <cell r="H816" t="e">
            <v>#N/A</v>
          </cell>
        </row>
        <row r="817">
          <cell r="H817" t="e">
            <v>#N/A</v>
          </cell>
        </row>
        <row r="818">
          <cell r="H818" t="e">
            <v>#N/A</v>
          </cell>
        </row>
        <row r="819">
          <cell r="H819" t="e">
            <v>#N/A</v>
          </cell>
        </row>
        <row r="820">
          <cell r="H820" t="e">
            <v>#N/A</v>
          </cell>
        </row>
        <row r="821">
          <cell r="H821" t="e">
            <v>#N/A</v>
          </cell>
        </row>
        <row r="822">
          <cell r="H822" t="e">
            <v>#N/A</v>
          </cell>
        </row>
        <row r="823">
          <cell r="H823" t="e">
            <v>#N/A</v>
          </cell>
        </row>
        <row r="824">
          <cell r="H824" t="e">
            <v>#N/A</v>
          </cell>
        </row>
        <row r="825">
          <cell r="H825" t="e">
            <v>#N/A</v>
          </cell>
        </row>
        <row r="826">
          <cell r="H826" t="e">
            <v>#N/A</v>
          </cell>
        </row>
        <row r="827">
          <cell r="H827" t="e">
            <v>#N/A</v>
          </cell>
        </row>
        <row r="828">
          <cell r="H828" t="e">
            <v>#N/A</v>
          </cell>
        </row>
        <row r="829">
          <cell r="H829" t="e">
            <v>#N/A</v>
          </cell>
        </row>
        <row r="830">
          <cell r="H830" t="e">
            <v>#N/A</v>
          </cell>
        </row>
        <row r="831">
          <cell r="H831" t="e">
            <v>#N/A</v>
          </cell>
        </row>
        <row r="832">
          <cell r="H832" t="e">
            <v>#N/A</v>
          </cell>
        </row>
        <row r="833">
          <cell r="H833" t="e">
            <v>#N/A</v>
          </cell>
        </row>
        <row r="834">
          <cell r="H834" t="e">
            <v>#N/A</v>
          </cell>
        </row>
        <row r="835">
          <cell r="H835" t="e">
            <v>#N/A</v>
          </cell>
        </row>
        <row r="836">
          <cell r="H836" t="e">
            <v>#N/A</v>
          </cell>
        </row>
        <row r="837">
          <cell r="H837" t="e">
            <v>#N/A</v>
          </cell>
        </row>
        <row r="838">
          <cell r="H838" t="e">
            <v>#N/A</v>
          </cell>
        </row>
        <row r="839">
          <cell r="H839" t="e">
            <v>#N/A</v>
          </cell>
        </row>
        <row r="840">
          <cell r="H840" t="e">
            <v>#N/A</v>
          </cell>
        </row>
        <row r="841">
          <cell r="H841" t="e">
            <v>#N/A</v>
          </cell>
        </row>
        <row r="842">
          <cell r="H842" t="e">
            <v>#N/A</v>
          </cell>
        </row>
        <row r="843">
          <cell r="H843" t="e">
            <v>#N/A</v>
          </cell>
        </row>
        <row r="844">
          <cell r="H844" t="e">
            <v>#N/A</v>
          </cell>
        </row>
        <row r="845">
          <cell r="H845" t="e">
            <v>#N/A</v>
          </cell>
        </row>
        <row r="846">
          <cell r="H846" t="e">
            <v>#N/A</v>
          </cell>
        </row>
        <row r="847">
          <cell r="H847" t="e">
            <v>#N/A</v>
          </cell>
        </row>
        <row r="848">
          <cell r="H848" t="e">
            <v>#N/A</v>
          </cell>
        </row>
        <row r="849">
          <cell r="H849" t="e">
            <v>#N/A</v>
          </cell>
        </row>
        <row r="850">
          <cell r="H850" t="e">
            <v>#N/A</v>
          </cell>
        </row>
        <row r="851">
          <cell r="H851" t="e">
            <v>#N/A</v>
          </cell>
        </row>
        <row r="852">
          <cell r="H852" t="e">
            <v>#N/A</v>
          </cell>
        </row>
        <row r="853">
          <cell r="H853" t="e">
            <v>#N/A</v>
          </cell>
        </row>
        <row r="854">
          <cell r="H854" t="e">
            <v>#N/A</v>
          </cell>
        </row>
        <row r="855">
          <cell r="H855" t="e">
            <v>#N/A</v>
          </cell>
        </row>
        <row r="856">
          <cell r="H856" t="e">
            <v>#N/A</v>
          </cell>
        </row>
        <row r="857">
          <cell r="H857" t="e">
            <v>#N/A</v>
          </cell>
        </row>
        <row r="858">
          <cell r="H858" t="e">
            <v>#N/A</v>
          </cell>
        </row>
        <row r="859">
          <cell r="H859" t="e">
            <v>#N/A</v>
          </cell>
        </row>
        <row r="860">
          <cell r="H860" t="e">
            <v>#N/A</v>
          </cell>
        </row>
        <row r="861">
          <cell r="H861" t="e">
            <v>#N/A</v>
          </cell>
        </row>
        <row r="862">
          <cell r="H862" t="e">
            <v>#N/A</v>
          </cell>
        </row>
        <row r="863">
          <cell r="H863" t="e">
            <v>#N/A</v>
          </cell>
        </row>
        <row r="864">
          <cell r="H864" t="e">
            <v>#N/A</v>
          </cell>
        </row>
        <row r="865">
          <cell r="H865" t="e">
            <v>#N/A</v>
          </cell>
        </row>
        <row r="866">
          <cell r="H866" t="e">
            <v>#N/A</v>
          </cell>
        </row>
        <row r="867">
          <cell r="H867" t="e">
            <v>#N/A</v>
          </cell>
        </row>
        <row r="868">
          <cell r="H868" t="e">
            <v>#N/A</v>
          </cell>
        </row>
        <row r="869">
          <cell r="H869" t="e">
            <v>#N/A</v>
          </cell>
        </row>
        <row r="870">
          <cell r="H870" t="e">
            <v>#N/A</v>
          </cell>
        </row>
        <row r="871">
          <cell r="H871" t="e">
            <v>#N/A</v>
          </cell>
        </row>
        <row r="872">
          <cell r="H872" t="e">
            <v>#N/A</v>
          </cell>
        </row>
        <row r="873">
          <cell r="H873" t="e">
            <v>#N/A</v>
          </cell>
        </row>
        <row r="874">
          <cell r="H874" t="e">
            <v>#N/A</v>
          </cell>
        </row>
        <row r="875">
          <cell r="H875" t="e">
            <v>#N/A</v>
          </cell>
        </row>
        <row r="876">
          <cell r="H876" t="e">
            <v>#N/A</v>
          </cell>
        </row>
        <row r="877">
          <cell r="H877" t="e">
            <v>#N/A</v>
          </cell>
        </row>
        <row r="878">
          <cell r="H878" t="e">
            <v>#N/A</v>
          </cell>
        </row>
        <row r="879">
          <cell r="H879" t="e">
            <v>#N/A</v>
          </cell>
        </row>
        <row r="880">
          <cell r="H880" t="e">
            <v>#N/A</v>
          </cell>
        </row>
        <row r="881">
          <cell r="H881" t="e">
            <v>#N/A</v>
          </cell>
        </row>
        <row r="882">
          <cell r="H882" t="e">
            <v>#N/A</v>
          </cell>
        </row>
        <row r="883">
          <cell r="H883" t="e">
            <v>#N/A</v>
          </cell>
        </row>
        <row r="884">
          <cell r="H884" t="e">
            <v>#N/A</v>
          </cell>
        </row>
        <row r="885">
          <cell r="H885" t="e">
            <v>#N/A</v>
          </cell>
        </row>
        <row r="886">
          <cell r="H886" t="e">
            <v>#N/A</v>
          </cell>
        </row>
        <row r="887">
          <cell r="H887" t="e">
            <v>#N/A</v>
          </cell>
        </row>
        <row r="888">
          <cell r="H888" t="e">
            <v>#N/A</v>
          </cell>
        </row>
        <row r="889">
          <cell r="H889" t="e">
            <v>#N/A</v>
          </cell>
        </row>
        <row r="890">
          <cell r="H890" t="e">
            <v>#N/A</v>
          </cell>
        </row>
        <row r="891">
          <cell r="H891" t="e">
            <v>#N/A</v>
          </cell>
        </row>
        <row r="892">
          <cell r="H892" t="e">
            <v>#N/A</v>
          </cell>
        </row>
        <row r="893">
          <cell r="H893" t="e">
            <v>#N/A</v>
          </cell>
        </row>
        <row r="894">
          <cell r="H894" t="e">
            <v>#N/A</v>
          </cell>
        </row>
        <row r="895">
          <cell r="H895" t="e">
            <v>#N/A</v>
          </cell>
        </row>
        <row r="896">
          <cell r="H896" t="e">
            <v>#N/A</v>
          </cell>
        </row>
        <row r="897">
          <cell r="H897" t="e">
            <v>#N/A</v>
          </cell>
        </row>
        <row r="898">
          <cell r="H898" t="e">
            <v>#N/A</v>
          </cell>
        </row>
        <row r="899">
          <cell r="H899" t="e">
            <v>#N/A</v>
          </cell>
        </row>
        <row r="900">
          <cell r="H900" t="e">
            <v>#N/A</v>
          </cell>
        </row>
        <row r="901">
          <cell r="H901" t="e">
            <v>#N/A</v>
          </cell>
        </row>
        <row r="902">
          <cell r="H902" t="e">
            <v>#N/A</v>
          </cell>
        </row>
        <row r="903">
          <cell r="H903" t="e">
            <v>#N/A</v>
          </cell>
        </row>
        <row r="904">
          <cell r="H904" t="e">
            <v>#N/A</v>
          </cell>
        </row>
        <row r="905">
          <cell r="H905" t="e">
            <v>#N/A</v>
          </cell>
        </row>
        <row r="906">
          <cell r="H906" t="e">
            <v>#N/A</v>
          </cell>
        </row>
        <row r="907">
          <cell r="H907" t="e">
            <v>#N/A</v>
          </cell>
        </row>
        <row r="908">
          <cell r="H908" t="e">
            <v>#N/A</v>
          </cell>
        </row>
        <row r="909">
          <cell r="H909" t="e">
            <v>#N/A</v>
          </cell>
        </row>
        <row r="910">
          <cell r="H910" t="e">
            <v>#N/A</v>
          </cell>
        </row>
        <row r="911">
          <cell r="H911" t="e">
            <v>#N/A</v>
          </cell>
        </row>
        <row r="912">
          <cell r="H912" t="e">
            <v>#N/A</v>
          </cell>
        </row>
        <row r="913">
          <cell r="H913" t="e">
            <v>#N/A</v>
          </cell>
        </row>
        <row r="914">
          <cell r="H914" t="e">
            <v>#N/A</v>
          </cell>
        </row>
        <row r="915">
          <cell r="H915" t="e">
            <v>#N/A</v>
          </cell>
        </row>
        <row r="916">
          <cell r="H916" t="e">
            <v>#N/A</v>
          </cell>
        </row>
        <row r="917">
          <cell r="H917" t="e">
            <v>#N/A</v>
          </cell>
        </row>
        <row r="918">
          <cell r="H918" t="e">
            <v>#N/A</v>
          </cell>
        </row>
        <row r="919">
          <cell r="H919" t="e">
            <v>#N/A</v>
          </cell>
        </row>
        <row r="920">
          <cell r="H920" t="e">
            <v>#N/A</v>
          </cell>
        </row>
        <row r="921">
          <cell r="H921" t="e">
            <v>#N/A</v>
          </cell>
        </row>
        <row r="922">
          <cell r="H922" t="e">
            <v>#N/A</v>
          </cell>
        </row>
        <row r="923">
          <cell r="H923" t="e">
            <v>#N/A</v>
          </cell>
        </row>
        <row r="924">
          <cell r="H924" t="e">
            <v>#N/A</v>
          </cell>
        </row>
        <row r="925">
          <cell r="H925" t="e">
            <v>#N/A</v>
          </cell>
        </row>
        <row r="926">
          <cell r="H926" t="e">
            <v>#N/A</v>
          </cell>
        </row>
        <row r="927">
          <cell r="H927" t="e">
            <v>#N/A</v>
          </cell>
        </row>
        <row r="928">
          <cell r="H928" t="e">
            <v>#N/A</v>
          </cell>
        </row>
        <row r="929">
          <cell r="H929" t="e">
            <v>#N/A</v>
          </cell>
        </row>
        <row r="930">
          <cell r="H930" t="e">
            <v>#N/A</v>
          </cell>
        </row>
        <row r="931">
          <cell r="H931" t="e">
            <v>#N/A</v>
          </cell>
        </row>
        <row r="932">
          <cell r="H932" t="e">
            <v>#N/A</v>
          </cell>
        </row>
        <row r="933">
          <cell r="H933" t="e">
            <v>#N/A</v>
          </cell>
        </row>
        <row r="934">
          <cell r="H934" t="e">
            <v>#N/A</v>
          </cell>
        </row>
        <row r="935">
          <cell r="H935" t="e">
            <v>#N/A</v>
          </cell>
        </row>
        <row r="936">
          <cell r="H936" t="e">
            <v>#N/A</v>
          </cell>
        </row>
        <row r="937">
          <cell r="H937" t="e">
            <v>#N/A</v>
          </cell>
        </row>
        <row r="938">
          <cell r="H938" t="e">
            <v>#N/A</v>
          </cell>
        </row>
        <row r="939">
          <cell r="H939" t="e">
            <v>#N/A</v>
          </cell>
        </row>
        <row r="940">
          <cell r="H940" t="e">
            <v>#N/A</v>
          </cell>
        </row>
        <row r="941">
          <cell r="H941" t="e">
            <v>#N/A</v>
          </cell>
        </row>
        <row r="942">
          <cell r="H942" t="e">
            <v>#N/A</v>
          </cell>
        </row>
        <row r="943">
          <cell r="H943" t="e">
            <v>#N/A</v>
          </cell>
        </row>
        <row r="944">
          <cell r="H944" t="e">
            <v>#N/A</v>
          </cell>
        </row>
        <row r="945">
          <cell r="H945" t="e">
            <v>#N/A</v>
          </cell>
        </row>
        <row r="946">
          <cell r="H946" t="e">
            <v>#N/A</v>
          </cell>
        </row>
        <row r="947">
          <cell r="H947" t="e">
            <v>#N/A</v>
          </cell>
        </row>
        <row r="948">
          <cell r="H948" t="e">
            <v>#N/A</v>
          </cell>
        </row>
        <row r="949">
          <cell r="H949" t="e">
            <v>#N/A</v>
          </cell>
        </row>
        <row r="950">
          <cell r="H950" t="e">
            <v>#N/A</v>
          </cell>
        </row>
        <row r="951">
          <cell r="H951" t="e">
            <v>#N/A</v>
          </cell>
        </row>
        <row r="952">
          <cell r="H952" t="e">
            <v>#N/A</v>
          </cell>
        </row>
        <row r="953">
          <cell r="H953" t="e">
            <v>#N/A</v>
          </cell>
        </row>
        <row r="954">
          <cell r="H954" t="e">
            <v>#N/A</v>
          </cell>
        </row>
        <row r="955">
          <cell r="H955" t="e">
            <v>#N/A</v>
          </cell>
        </row>
        <row r="956">
          <cell r="H956" t="e">
            <v>#N/A</v>
          </cell>
        </row>
        <row r="957">
          <cell r="H957" t="e">
            <v>#N/A</v>
          </cell>
        </row>
        <row r="958">
          <cell r="H958" t="e">
            <v>#N/A</v>
          </cell>
        </row>
        <row r="959">
          <cell r="H959" t="e">
            <v>#N/A</v>
          </cell>
        </row>
        <row r="960">
          <cell r="H960" t="e">
            <v>#N/A</v>
          </cell>
        </row>
        <row r="961">
          <cell r="H961" t="e">
            <v>#N/A</v>
          </cell>
        </row>
        <row r="962">
          <cell r="H962" t="e">
            <v>#N/A</v>
          </cell>
        </row>
        <row r="963">
          <cell r="H963" t="e">
            <v>#N/A</v>
          </cell>
        </row>
        <row r="964">
          <cell r="H964" t="e">
            <v>#N/A</v>
          </cell>
        </row>
        <row r="965">
          <cell r="H965" t="e">
            <v>#N/A</v>
          </cell>
        </row>
        <row r="966">
          <cell r="H966" t="e">
            <v>#N/A</v>
          </cell>
        </row>
        <row r="967">
          <cell r="H967" t="e">
            <v>#N/A</v>
          </cell>
        </row>
        <row r="968">
          <cell r="H968" t="e">
            <v>#N/A</v>
          </cell>
        </row>
        <row r="969">
          <cell r="H969" t="e">
            <v>#N/A</v>
          </cell>
        </row>
        <row r="970">
          <cell r="H970" t="e">
            <v>#N/A</v>
          </cell>
        </row>
        <row r="971">
          <cell r="H971" t="e">
            <v>#N/A</v>
          </cell>
        </row>
        <row r="972">
          <cell r="H972" t="e">
            <v>#N/A</v>
          </cell>
        </row>
        <row r="973">
          <cell r="H973" t="e">
            <v>#N/A</v>
          </cell>
        </row>
        <row r="974">
          <cell r="H974" t="e">
            <v>#N/A</v>
          </cell>
        </row>
        <row r="975">
          <cell r="H975" t="e">
            <v>#N/A</v>
          </cell>
        </row>
        <row r="976">
          <cell r="H976" t="e">
            <v>#N/A</v>
          </cell>
        </row>
        <row r="977">
          <cell r="H977" t="e">
            <v>#N/A</v>
          </cell>
        </row>
        <row r="978">
          <cell r="H978" t="e">
            <v>#N/A</v>
          </cell>
        </row>
        <row r="979">
          <cell r="H979" t="e">
            <v>#N/A</v>
          </cell>
        </row>
        <row r="980">
          <cell r="H980" t="e">
            <v>#N/A</v>
          </cell>
        </row>
        <row r="981">
          <cell r="H981" t="e">
            <v>#N/A</v>
          </cell>
        </row>
        <row r="982">
          <cell r="H982" t="e">
            <v>#N/A</v>
          </cell>
        </row>
        <row r="983">
          <cell r="H983" t="e">
            <v>#N/A</v>
          </cell>
        </row>
        <row r="984">
          <cell r="H984" t="e">
            <v>#N/A</v>
          </cell>
        </row>
        <row r="985">
          <cell r="H985" t="e">
            <v>#N/A</v>
          </cell>
        </row>
        <row r="986">
          <cell r="H986" t="e">
            <v>#N/A</v>
          </cell>
        </row>
        <row r="987">
          <cell r="H987" t="e">
            <v>#N/A</v>
          </cell>
        </row>
        <row r="988">
          <cell r="H988" t="e">
            <v>#N/A</v>
          </cell>
        </row>
        <row r="989">
          <cell r="H989" t="e">
            <v>#N/A</v>
          </cell>
        </row>
        <row r="990">
          <cell r="H990" t="e">
            <v>#N/A</v>
          </cell>
        </row>
        <row r="991">
          <cell r="H991" t="e">
            <v>#N/A</v>
          </cell>
        </row>
        <row r="992">
          <cell r="H992" t="e">
            <v>#N/A</v>
          </cell>
        </row>
        <row r="993">
          <cell r="H993" t="e">
            <v>#N/A</v>
          </cell>
        </row>
        <row r="994">
          <cell r="H994" t="e">
            <v>#N/A</v>
          </cell>
        </row>
        <row r="995">
          <cell r="H995" t="e">
            <v>#N/A</v>
          </cell>
        </row>
        <row r="996">
          <cell r="H996" t="e">
            <v>#N/A</v>
          </cell>
        </row>
        <row r="997">
          <cell r="H997" t="e">
            <v>#N/A</v>
          </cell>
        </row>
        <row r="998">
          <cell r="H998" t="e">
            <v>#N/A</v>
          </cell>
        </row>
        <row r="999">
          <cell r="H999" t="e">
            <v>#N/A</v>
          </cell>
        </row>
        <row r="1000">
          <cell r="H1000" t="e">
            <v>#N/A</v>
          </cell>
        </row>
        <row r="1001">
          <cell r="H1001" t="e">
            <v>#N/A</v>
          </cell>
        </row>
        <row r="1002">
          <cell r="H1002" t="e">
            <v>#N/A</v>
          </cell>
        </row>
        <row r="1003">
          <cell r="H1003" t="e">
            <v>#N/A</v>
          </cell>
        </row>
        <row r="1004">
          <cell r="H1004" t="e">
            <v>#N/A</v>
          </cell>
        </row>
        <row r="1005">
          <cell r="H1005" t="e">
            <v>#N/A</v>
          </cell>
        </row>
        <row r="1006">
          <cell r="H1006" t="e">
            <v>#N/A</v>
          </cell>
        </row>
        <row r="1007">
          <cell r="H1007" t="e">
            <v>#N/A</v>
          </cell>
        </row>
        <row r="1008">
          <cell r="H1008" t="e">
            <v>#N/A</v>
          </cell>
        </row>
        <row r="1009">
          <cell r="H1009" t="e">
            <v>#N/A</v>
          </cell>
        </row>
        <row r="1010">
          <cell r="H1010" t="e">
            <v>#N/A</v>
          </cell>
        </row>
        <row r="1011">
          <cell r="H1011" t="e">
            <v>#N/A</v>
          </cell>
        </row>
        <row r="1012">
          <cell r="H1012" t="e">
            <v>#N/A</v>
          </cell>
        </row>
        <row r="1013">
          <cell r="H1013" t="e">
            <v>#N/A</v>
          </cell>
        </row>
        <row r="1014">
          <cell r="H1014" t="e">
            <v>#N/A</v>
          </cell>
        </row>
        <row r="1015">
          <cell r="H1015" t="e">
            <v>#N/A</v>
          </cell>
        </row>
        <row r="1016">
          <cell r="H1016" t="e">
            <v>#N/A</v>
          </cell>
        </row>
        <row r="1017">
          <cell r="H1017" t="e">
            <v>#N/A</v>
          </cell>
        </row>
        <row r="1018">
          <cell r="H1018" t="e">
            <v>#N/A</v>
          </cell>
        </row>
        <row r="1019">
          <cell r="H1019" t="e">
            <v>#N/A</v>
          </cell>
        </row>
        <row r="1020">
          <cell r="H1020" t="e">
            <v>#N/A</v>
          </cell>
        </row>
        <row r="1021">
          <cell r="H1021" t="e">
            <v>#N/A</v>
          </cell>
        </row>
        <row r="1022">
          <cell r="H1022" t="e">
            <v>#N/A</v>
          </cell>
        </row>
        <row r="1023">
          <cell r="H1023" t="e">
            <v>#N/A</v>
          </cell>
        </row>
        <row r="1024">
          <cell r="H1024" t="e">
            <v>#N/A</v>
          </cell>
        </row>
        <row r="1025">
          <cell r="H1025" t="e">
            <v>#N/A</v>
          </cell>
        </row>
        <row r="1026">
          <cell r="H1026" t="e">
            <v>#N/A</v>
          </cell>
        </row>
        <row r="1027">
          <cell r="H1027" t="e">
            <v>#N/A</v>
          </cell>
        </row>
        <row r="1028">
          <cell r="H1028" t="e">
            <v>#N/A</v>
          </cell>
        </row>
        <row r="1029">
          <cell r="H1029" t="e">
            <v>#N/A</v>
          </cell>
        </row>
        <row r="1030">
          <cell r="H1030" t="e">
            <v>#N/A</v>
          </cell>
        </row>
        <row r="1031">
          <cell r="H1031" t="e">
            <v>#N/A</v>
          </cell>
        </row>
        <row r="1032">
          <cell r="H1032" t="e">
            <v>#N/A</v>
          </cell>
        </row>
        <row r="1033">
          <cell r="H1033" t="e">
            <v>#N/A</v>
          </cell>
        </row>
        <row r="1034">
          <cell r="H1034" t="e">
            <v>#N/A</v>
          </cell>
        </row>
        <row r="1035">
          <cell r="H1035" t="e">
            <v>#N/A</v>
          </cell>
        </row>
        <row r="1036">
          <cell r="H1036" t="e">
            <v>#N/A</v>
          </cell>
        </row>
        <row r="1037">
          <cell r="H1037" t="e">
            <v>#N/A</v>
          </cell>
        </row>
        <row r="1038">
          <cell r="H1038" t="e">
            <v>#N/A</v>
          </cell>
        </row>
        <row r="1039">
          <cell r="H1039" t="e">
            <v>#N/A</v>
          </cell>
        </row>
        <row r="1040">
          <cell r="H1040" t="e">
            <v>#N/A</v>
          </cell>
        </row>
        <row r="1041">
          <cell r="H1041" t="e">
            <v>#N/A</v>
          </cell>
        </row>
        <row r="1042">
          <cell r="H1042" t="e">
            <v>#N/A</v>
          </cell>
        </row>
        <row r="1043">
          <cell r="H1043" t="e">
            <v>#N/A</v>
          </cell>
        </row>
        <row r="1044">
          <cell r="H1044" t="e">
            <v>#N/A</v>
          </cell>
        </row>
        <row r="1045">
          <cell r="H1045" t="e">
            <v>#N/A</v>
          </cell>
        </row>
        <row r="1046">
          <cell r="H1046" t="e">
            <v>#N/A</v>
          </cell>
        </row>
        <row r="1047">
          <cell r="H1047" t="e">
            <v>#N/A</v>
          </cell>
        </row>
        <row r="1048">
          <cell r="H1048" t="e">
            <v>#N/A</v>
          </cell>
        </row>
        <row r="1049">
          <cell r="H1049" t="e">
            <v>#N/A</v>
          </cell>
        </row>
        <row r="1050">
          <cell r="H1050" t="e">
            <v>#N/A</v>
          </cell>
        </row>
        <row r="1051">
          <cell r="H1051" t="e">
            <v>#N/A</v>
          </cell>
        </row>
        <row r="1052">
          <cell r="H1052" t="e">
            <v>#N/A</v>
          </cell>
        </row>
        <row r="1053">
          <cell r="H1053" t="e">
            <v>#N/A</v>
          </cell>
        </row>
        <row r="1054">
          <cell r="H1054" t="e">
            <v>#N/A</v>
          </cell>
        </row>
        <row r="1055">
          <cell r="H1055" t="e">
            <v>#N/A</v>
          </cell>
        </row>
        <row r="1056">
          <cell r="H1056" t="e">
            <v>#N/A</v>
          </cell>
        </row>
        <row r="1057">
          <cell r="H1057" t="e">
            <v>#N/A</v>
          </cell>
        </row>
        <row r="1058">
          <cell r="H1058" t="e">
            <v>#N/A</v>
          </cell>
        </row>
        <row r="1059">
          <cell r="H1059" t="e">
            <v>#N/A</v>
          </cell>
        </row>
        <row r="1060">
          <cell r="H1060" t="e">
            <v>#N/A</v>
          </cell>
        </row>
        <row r="1061">
          <cell r="H1061" t="e">
            <v>#N/A</v>
          </cell>
        </row>
        <row r="1062">
          <cell r="H1062" t="e">
            <v>#N/A</v>
          </cell>
        </row>
        <row r="1063">
          <cell r="H1063" t="e">
            <v>#N/A</v>
          </cell>
        </row>
        <row r="1064">
          <cell r="H1064" t="e">
            <v>#N/A</v>
          </cell>
        </row>
        <row r="1065">
          <cell r="H1065" t="e">
            <v>#N/A</v>
          </cell>
        </row>
        <row r="1066">
          <cell r="H1066" t="e">
            <v>#N/A</v>
          </cell>
        </row>
        <row r="1067">
          <cell r="H1067" t="e">
            <v>#N/A</v>
          </cell>
        </row>
        <row r="1068">
          <cell r="H1068" t="e">
            <v>#N/A</v>
          </cell>
        </row>
        <row r="1069">
          <cell r="H1069" t="e">
            <v>#N/A</v>
          </cell>
        </row>
        <row r="1070">
          <cell r="H1070" t="e">
            <v>#N/A</v>
          </cell>
        </row>
        <row r="1071">
          <cell r="H1071" t="e">
            <v>#N/A</v>
          </cell>
        </row>
        <row r="1072">
          <cell r="H1072" t="e">
            <v>#N/A</v>
          </cell>
        </row>
        <row r="1073">
          <cell r="H1073" t="e">
            <v>#N/A</v>
          </cell>
        </row>
        <row r="1074">
          <cell r="H1074" t="e">
            <v>#N/A</v>
          </cell>
        </row>
        <row r="1075">
          <cell r="H1075" t="e">
            <v>#N/A</v>
          </cell>
        </row>
        <row r="1076">
          <cell r="H1076" t="e">
            <v>#N/A</v>
          </cell>
        </row>
        <row r="1077">
          <cell r="H1077" t="e">
            <v>#N/A</v>
          </cell>
        </row>
        <row r="1078">
          <cell r="H1078" t="e">
            <v>#N/A</v>
          </cell>
        </row>
        <row r="1079">
          <cell r="H1079" t="e">
            <v>#N/A</v>
          </cell>
        </row>
        <row r="1080">
          <cell r="H1080" t="e">
            <v>#N/A</v>
          </cell>
        </row>
        <row r="1081">
          <cell r="H1081" t="e">
            <v>#N/A</v>
          </cell>
        </row>
        <row r="1082">
          <cell r="H1082" t="e">
            <v>#N/A</v>
          </cell>
        </row>
        <row r="1083">
          <cell r="H1083" t="e">
            <v>#N/A</v>
          </cell>
        </row>
        <row r="1084">
          <cell r="H1084" t="e">
            <v>#N/A</v>
          </cell>
        </row>
        <row r="1085">
          <cell r="H1085" t="e">
            <v>#N/A</v>
          </cell>
        </row>
        <row r="1086">
          <cell r="H1086" t="e">
            <v>#N/A</v>
          </cell>
        </row>
        <row r="1087">
          <cell r="H1087" t="e">
            <v>#N/A</v>
          </cell>
        </row>
        <row r="1088">
          <cell r="H1088" t="e">
            <v>#N/A</v>
          </cell>
        </row>
        <row r="1089">
          <cell r="H1089" t="e">
            <v>#N/A</v>
          </cell>
        </row>
        <row r="1090">
          <cell r="H1090" t="e">
            <v>#N/A</v>
          </cell>
        </row>
        <row r="1091">
          <cell r="H1091" t="e">
            <v>#N/A</v>
          </cell>
        </row>
        <row r="1092">
          <cell r="H1092" t="e">
            <v>#N/A</v>
          </cell>
        </row>
        <row r="1093">
          <cell r="H1093" t="e">
            <v>#N/A</v>
          </cell>
        </row>
        <row r="1094">
          <cell r="H1094" t="e">
            <v>#N/A</v>
          </cell>
        </row>
        <row r="1095">
          <cell r="H1095" t="e">
            <v>#N/A</v>
          </cell>
        </row>
        <row r="1096">
          <cell r="H1096" t="e">
            <v>#N/A</v>
          </cell>
        </row>
        <row r="1097">
          <cell r="H1097" t="e">
            <v>#N/A</v>
          </cell>
        </row>
        <row r="1098">
          <cell r="H1098" t="e">
            <v>#N/A</v>
          </cell>
        </row>
        <row r="1099">
          <cell r="H1099" t="e">
            <v>#N/A</v>
          </cell>
        </row>
        <row r="1100">
          <cell r="H1100" t="e">
            <v>#N/A</v>
          </cell>
        </row>
        <row r="1101">
          <cell r="H1101" t="e">
            <v>#N/A</v>
          </cell>
        </row>
        <row r="1102">
          <cell r="H1102" t="e">
            <v>#N/A</v>
          </cell>
        </row>
        <row r="1103">
          <cell r="H1103" t="e">
            <v>#N/A</v>
          </cell>
        </row>
        <row r="1104">
          <cell r="H1104" t="e">
            <v>#N/A</v>
          </cell>
        </row>
        <row r="1105">
          <cell r="H1105" t="e">
            <v>#N/A</v>
          </cell>
        </row>
        <row r="1106">
          <cell r="H1106" t="e">
            <v>#N/A</v>
          </cell>
        </row>
        <row r="1107">
          <cell r="H1107" t="e">
            <v>#N/A</v>
          </cell>
        </row>
        <row r="1108">
          <cell r="H1108" t="e">
            <v>#N/A</v>
          </cell>
        </row>
        <row r="1109">
          <cell r="H1109" t="e">
            <v>#N/A</v>
          </cell>
        </row>
        <row r="1110">
          <cell r="H1110" t="e">
            <v>#N/A</v>
          </cell>
        </row>
        <row r="1111">
          <cell r="H1111" t="e">
            <v>#N/A</v>
          </cell>
        </row>
        <row r="1112">
          <cell r="H1112" t="e">
            <v>#N/A</v>
          </cell>
        </row>
        <row r="1113">
          <cell r="H1113" t="e">
            <v>#N/A</v>
          </cell>
        </row>
        <row r="1114">
          <cell r="H1114" t="e">
            <v>#N/A</v>
          </cell>
        </row>
        <row r="1115">
          <cell r="H1115" t="e">
            <v>#N/A</v>
          </cell>
        </row>
        <row r="1116">
          <cell r="H1116" t="e">
            <v>#N/A</v>
          </cell>
        </row>
        <row r="1117">
          <cell r="H1117" t="e">
            <v>#N/A</v>
          </cell>
        </row>
        <row r="1118">
          <cell r="H1118" t="e">
            <v>#N/A</v>
          </cell>
        </row>
        <row r="1119">
          <cell r="H1119" t="e">
            <v>#N/A</v>
          </cell>
        </row>
        <row r="1120">
          <cell r="H1120" t="e">
            <v>#N/A</v>
          </cell>
        </row>
        <row r="1121">
          <cell r="H1121" t="e">
            <v>#N/A</v>
          </cell>
        </row>
        <row r="1122">
          <cell r="H1122" t="e">
            <v>#N/A</v>
          </cell>
        </row>
        <row r="1123">
          <cell r="H1123" t="e">
            <v>#N/A</v>
          </cell>
        </row>
        <row r="1124">
          <cell r="H1124" t="e">
            <v>#N/A</v>
          </cell>
        </row>
        <row r="1125">
          <cell r="H1125" t="e">
            <v>#N/A</v>
          </cell>
        </row>
        <row r="1126">
          <cell r="H1126" t="e">
            <v>#N/A</v>
          </cell>
        </row>
        <row r="1127">
          <cell r="H1127" t="e">
            <v>#N/A</v>
          </cell>
        </row>
        <row r="1128">
          <cell r="H1128" t="e">
            <v>#N/A</v>
          </cell>
        </row>
        <row r="1129">
          <cell r="H1129" t="e">
            <v>#N/A</v>
          </cell>
        </row>
        <row r="1130">
          <cell r="H1130" t="e">
            <v>#N/A</v>
          </cell>
        </row>
        <row r="1131">
          <cell r="H1131" t="e">
            <v>#N/A</v>
          </cell>
        </row>
        <row r="1132">
          <cell r="H1132" t="e">
            <v>#N/A</v>
          </cell>
        </row>
        <row r="1133">
          <cell r="H1133" t="e">
            <v>#N/A</v>
          </cell>
        </row>
        <row r="1134">
          <cell r="H1134" t="e">
            <v>#N/A</v>
          </cell>
        </row>
        <row r="1135">
          <cell r="H1135" t="e">
            <v>#N/A</v>
          </cell>
        </row>
        <row r="1136">
          <cell r="H1136" t="e">
            <v>#N/A</v>
          </cell>
        </row>
        <row r="1137">
          <cell r="H1137" t="e">
            <v>#N/A</v>
          </cell>
        </row>
        <row r="1138">
          <cell r="H1138" t="e">
            <v>#N/A</v>
          </cell>
        </row>
        <row r="1139">
          <cell r="H1139" t="e">
            <v>#N/A</v>
          </cell>
        </row>
        <row r="1140">
          <cell r="H1140" t="e">
            <v>#N/A</v>
          </cell>
        </row>
        <row r="1141">
          <cell r="H1141" t="e">
            <v>#N/A</v>
          </cell>
        </row>
        <row r="1142">
          <cell r="H1142" t="e">
            <v>#N/A</v>
          </cell>
        </row>
        <row r="1143">
          <cell r="H1143" t="e">
            <v>#N/A</v>
          </cell>
        </row>
        <row r="1144">
          <cell r="H1144" t="e">
            <v>#N/A</v>
          </cell>
        </row>
        <row r="1145">
          <cell r="H1145" t="e">
            <v>#N/A</v>
          </cell>
        </row>
        <row r="1146">
          <cell r="H1146" t="e">
            <v>#N/A</v>
          </cell>
        </row>
        <row r="1147">
          <cell r="H1147" t="e">
            <v>#N/A</v>
          </cell>
        </row>
        <row r="1148">
          <cell r="H1148" t="e">
            <v>#N/A</v>
          </cell>
        </row>
        <row r="1149">
          <cell r="H1149" t="e">
            <v>#N/A</v>
          </cell>
        </row>
        <row r="1150">
          <cell r="H1150" t="e">
            <v>#N/A</v>
          </cell>
        </row>
        <row r="1151">
          <cell r="H1151" t="e">
            <v>#N/A</v>
          </cell>
        </row>
        <row r="1152">
          <cell r="H1152" t="e">
            <v>#N/A</v>
          </cell>
        </row>
        <row r="1153">
          <cell r="H1153" t="e">
            <v>#N/A</v>
          </cell>
        </row>
        <row r="1154">
          <cell r="H1154" t="e">
            <v>#N/A</v>
          </cell>
        </row>
        <row r="1155">
          <cell r="H1155" t="e">
            <v>#N/A</v>
          </cell>
        </row>
        <row r="1156">
          <cell r="H1156" t="e">
            <v>#N/A</v>
          </cell>
        </row>
        <row r="1157">
          <cell r="H1157" t="e">
            <v>#N/A</v>
          </cell>
        </row>
        <row r="1158">
          <cell r="H1158" t="e">
            <v>#N/A</v>
          </cell>
        </row>
        <row r="1159">
          <cell r="H1159" t="e">
            <v>#N/A</v>
          </cell>
        </row>
        <row r="1160">
          <cell r="H1160" t="e">
            <v>#N/A</v>
          </cell>
        </row>
        <row r="1161">
          <cell r="H1161" t="e">
            <v>#N/A</v>
          </cell>
        </row>
        <row r="1162">
          <cell r="H1162" t="e">
            <v>#N/A</v>
          </cell>
        </row>
        <row r="1163">
          <cell r="H1163" t="e">
            <v>#N/A</v>
          </cell>
        </row>
        <row r="1164">
          <cell r="H1164" t="e">
            <v>#N/A</v>
          </cell>
        </row>
        <row r="1165">
          <cell r="H1165" t="e">
            <v>#N/A</v>
          </cell>
        </row>
        <row r="1166">
          <cell r="H1166" t="e">
            <v>#N/A</v>
          </cell>
        </row>
        <row r="1167">
          <cell r="H1167" t="e">
            <v>#N/A</v>
          </cell>
        </row>
        <row r="1168">
          <cell r="H1168" t="e">
            <v>#N/A</v>
          </cell>
        </row>
        <row r="1169">
          <cell r="H1169" t="e">
            <v>#N/A</v>
          </cell>
        </row>
        <row r="1170">
          <cell r="H1170" t="e">
            <v>#N/A</v>
          </cell>
        </row>
        <row r="1171">
          <cell r="H1171" t="e">
            <v>#N/A</v>
          </cell>
        </row>
        <row r="1172">
          <cell r="H1172" t="e">
            <v>#N/A</v>
          </cell>
        </row>
        <row r="1173">
          <cell r="H1173" t="e">
            <v>#N/A</v>
          </cell>
        </row>
        <row r="1174">
          <cell r="H1174" t="e">
            <v>#N/A</v>
          </cell>
        </row>
        <row r="1175">
          <cell r="H1175" t="e">
            <v>#N/A</v>
          </cell>
        </row>
        <row r="1176">
          <cell r="H1176" t="e">
            <v>#N/A</v>
          </cell>
        </row>
        <row r="1177">
          <cell r="H1177" t="e">
            <v>#N/A</v>
          </cell>
        </row>
        <row r="1178">
          <cell r="H1178" t="e">
            <v>#N/A</v>
          </cell>
        </row>
        <row r="1179">
          <cell r="H1179" t="e">
            <v>#N/A</v>
          </cell>
        </row>
        <row r="1180">
          <cell r="H1180" t="e">
            <v>#N/A</v>
          </cell>
        </row>
        <row r="1181">
          <cell r="H1181" t="e">
            <v>#N/A</v>
          </cell>
        </row>
        <row r="1182">
          <cell r="H1182" t="e">
            <v>#N/A</v>
          </cell>
        </row>
        <row r="1183">
          <cell r="H1183" t="e">
            <v>#N/A</v>
          </cell>
        </row>
        <row r="1184">
          <cell r="H1184" t="e">
            <v>#N/A</v>
          </cell>
        </row>
        <row r="1185">
          <cell r="H1185" t="e">
            <v>#N/A</v>
          </cell>
        </row>
        <row r="1186">
          <cell r="H1186" t="e">
            <v>#N/A</v>
          </cell>
        </row>
        <row r="1187">
          <cell r="H1187" t="e">
            <v>#N/A</v>
          </cell>
        </row>
        <row r="1188">
          <cell r="H1188" t="e">
            <v>#N/A</v>
          </cell>
        </row>
        <row r="1189">
          <cell r="H1189" t="e">
            <v>#N/A</v>
          </cell>
        </row>
        <row r="1190">
          <cell r="H1190" t="e">
            <v>#N/A</v>
          </cell>
        </row>
        <row r="1191">
          <cell r="H1191" t="e">
            <v>#N/A</v>
          </cell>
        </row>
        <row r="1192">
          <cell r="H1192" t="e">
            <v>#N/A</v>
          </cell>
        </row>
        <row r="1193">
          <cell r="H1193" t="e">
            <v>#N/A</v>
          </cell>
        </row>
        <row r="1194">
          <cell r="H1194" t="e">
            <v>#N/A</v>
          </cell>
        </row>
        <row r="1195">
          <cell r="H1195" t="e">
            <v>#N/A</v>
          </cell>
        </row>
        <row r="1196">
          <cell r="H1196" t="e">
            <v>#N/A</v>
          </cell>
        </row>
        <row r="1197">
          <cell r="H1197" t="e">
            <v>#N/A</v>
          </cell>
        </row>
        <row r="1198">
          <cell r="H1198" t="e">
            <v>#N/A</v>
          </cell>
        </row>
        <row r="1199">
          <cell r="H1199" t="e">
            <v>#N/A</v>
          </cell>
        </row>
        <row r="1200">
          <cell r="H1200" t="e">
            <v>#N/A</v>
          </cell>
        </row>
        <row r="1201">
          <cell r="H1201" t="e">
            <v>#N/A</v>
          </cell>
        </row>
        <row r="1202">
          <cell r="H1202" t="e">
            <v>#N/A</v>
          </cell>
        </row>
        <row r="1203">
          <cell r="H1203" t="e">
            <v>#N/A</v>
          </cell>
        </row>
        <row r="1204">
          <cell r="H1204" t="e">
            <v>#N/A</v>
          </cell>
        </row>
        <row r="1205">
          <cell r="H1205" t="e">
            <v>#N/A</v>
          </cell>
        </row>
        <row r="1206">
          <cell r="H1206" t="e">
            <v>#N/A</v>
          </cell>
        </row>
        <row r="1207">
          <cell r="H1207" t="e">
            <v>#N/A</v>
          </cell>
        </row>
        <row r="1208">
          <cell r="H1208" t="e">
            <v>#N/A</v>
          </cell>
        </row>
        <row r="1209">
          <cell r="H1209" t="e">
            <v>#N/A</v>
          </cell>
        </row>
        <row r="1210">
          <cell r="H1210" t="e">
            <v>#N/A</v>
          </cell>
        </row>
        <row r="1211">
          <cell r="H1211" t="e">
            <v>#N/A</v>
          </cell>
        </row>
        <row r="1212">
          <cell r="H1212" t="e">
            <v>#N/A</v>
          </cell>
        </row>
        <row r="1213">
          <cell r="H1213" t="e">
            <v>#N/A</v>
          </cell>
        </row>
        <row r="1214">
          <cell r="H1214" t="e">
            <v>#N/A</v>
          </cell>
        </row>
        <row r="1215">
          <cell r="H1215" t="e">
            <v>#N/A</v>
          </cell>
        </row>
        <row r="1216">
          <cell r="H1216" t="e">
            <v>#N/A</v>
          </cell>
        </row>
        <row r="1217">
          <cell r="H1217" t="e">
            <v>#N/A</v>
          </cell>
        </row>
        <row r="1218">
          <cell r="H1218" t="e">
            <v>#N/A</v>
          </cell>
        </row>
        <row r="1219">
          <cell r="H1219" t="e">
            <v>#N/A</v>
          </cell>
        </row>
        <row r="1220">
          <cell r="H1220" t="e">
            <v>#N/A</v>
          </cell>
        </row>
        <row r="1221">
          <cell r="H1221" t="e">
            <v>#N/A</v>
          </cell>
        </row>
        <row r="1222">
          <cell r="H1222" t="e">
            <v>#N/A</v>
          </cell>
        </row>
        <row r="1223">
          <cell r="H1223" t="e">
            <v>#N/A</v>
          </cell>
        </row>
        <row r="1224">
          <cell r="H1224" t="e">
            <v>#N/A</v>
          </cell>
        </row>
        <row r="1225">
          <cell r="H1225" t="e">
            <v>#N/A</v>
          </cell>
        </row>
        <row r="1226">
          <cell r="H1226" t="e">
            <v>#N/A</v>
          </cell>
        </row>
        <row r="1227">
          <cell r="H1227" t="e">
            <v>#N/A</v>
          </cell>
        </row>
        <row r="1228">
          <cell r="H1228" t="e">
            <v>#N/A</v>
          </cell>
        </row>
        <row r="1229">
          <cell r="H1229" t="e">
            <v>#N/A</v>
          </cell>
        </row>
        <row r="1230">
          <cell r="H1230" t="e">
            <v>#N/A</v>
          </cell>
        </row>
        <row r="1231">
          <cell r="H1231" t="e">
            <v>#N/A</v>
          </cell>
        </row>
        <row r="1232">
          <cell r="H1232" t="e">
            <v>#N/A</v>
          </cell>
        </row>
        <row r="1233">
          <cell r="H1233" t="e">
            <v>#N/A</v>
          </cell>
        </row>
        <row r="1234">
          <cell r="H1234" t="e">
            <v>#N/A</v>
          </cell>
        </row>
        <row r="1235">
          <cell r="H1235" t="e">
            <v>#N/A</v>
          </cell>
        </row>
        <row r="1236">
          <cell r="H1236" t="e">
            <v>#N/A</v>
          </cell>
        </row>
        <row r="1237">
          <cell r="H1237" t="e">
            <v>#N/A</v>
          </cell>
        </row>
        <row r="1238">
          <cell r="H1238" t="e">
            <v>#N/A</v>
          </cell>
        </row>
        <row r="1239">
          <cell r="H1239" t="e">
            <v>#N/A</v>
          </cell>
        </row>
        <row r="1240">
          <cell r="H1240" t="e">
            <v>#N/A</v>
          </cell>
        </row>
        <row r="1241">
          <cell r="H1241" t="e">
            <v>#N/A</v>
          </cell>
        </row>
        <row r="1242">
          <cell r="H1242" t="e">
            <v>#N/A</v>
          </cell>
        </row>
        <row r="1243">
          <cell r="H1243" t="e">
            <v>#N/A</v>
          </cell>
        </row>
        <row r="1244">
          <cell r="H1244" t="e">
            <v>#N/A</v>
          </cell>
        </row>
        <row r="1245">
          <cell r="H1245" t="e">
            <v>#N/A</v>
          </cell>
        </row>
        <row r="1246">
          <cell r="H1246" t="e">
            <v>#N/A</v>
          </cell>
        </row>
        <row r="1247">
          <cell r="H1247" t="e">
            <v>#N/A</v>
          </cell>
        </row>
        <row r="1248">
          <cell r="H1248" t="e">
            <v>#N/A</v>
          </cell>
        </row>
        <row r="1249">
          <cell r="H1249" t="e">
            <v>#N/A</v>
          </cell>
        </row>
        <row r="1250">
          <cell r="H1250" t="e">
            <v>#N/A</v>
          </cell>
        </row>
        <row r="1251">
          <cell r="H1251" t="e">
            <v>#N/A</v>
          </cell>
        </row>
        <row r="1252">
          <cell r="H1252" t="e">
            <v>#N/A</v>
          </cell>
        </row>
        <row r="1253">
          <cell r="H1253" t="e">
            <v>#N/A</v>
          </cell>
        </row>
        <row r="1254">
          <cell r="H1254" t="e">
            <v>#N/A</v>
          </cell>
        </row>
        <row r="1255">
          <cell r="H1255" t="e">
            <v>#N/A</v>
          </cell>
        </row>
        <row r="1256">
          <cell r="H1256" t="e">
            <v>#N/A</v>
          </cell>
        </row>
        <row r="1257">
          <cell r="H1257" t="e">
            <v>#N/A</v>
          </cell>
        </row>
        <row r="1258">
          <cell r="H1258" t="e">
            <v>#N/A</v>
          </cell>
        </row>
        <row r="1259">
          <cell r="H1259" t="e">
            <v>#N/A</v>
          </cell>
        </row>
        <row r="1260">
          <cell r="H1260" t="e">
            <v>#N/A</v>
          </cell>
        </row>
        <row r="1261">
          <cell r="H1261" t="e">
            <v>#N/A</v>
          </cell>
        </row>
        <row r="1262">
          <cell r="H1262" t="e">
            <v>#N/A</v>
          </cell>
        </row>
        <row r="1263">
          <cell r="H1263" t="e">
            <v>#N/A</v>
          </cell>
        </row>
        <row r="1264">
          <cell r="H1264" t="e">
            <v>#N/A</v>
          </cell>
        </row>
        <row r="1265">
          <cell r="H1265" t="e">
            <v>#N/A</v>
          </cell>
        </row>
        <row r="1266">
          <cell r="H1266" t="e">
            <v>#N/A</v>
          </cell>
        </row>
        <row r="1267">
          <cell r="H1267" t="e">
            <v>#N/A</v>
          </cell>
        </row>
        <row r="1268">
          <cell r="H1268" t="e">
            <v>#N/A</v>
          </cell>
        </row>
        <row r="1269">
          <cell r="H1269" t="e">
            <v>#N/A</v>
          </cell>
        </row>
        <row r="1270">
          <cell r="H1270" t="e">
            <v>#N/A</v>
          </cell>
        </row>
        <row r="1271">
          <cell r="H1271" t="e">
            <v>#N/A</v>
          </cell>
        </row>
        <row r="1272">
          <cell r="H1272" t="e">
            <v>#N/A</v>
          </cell>
        </row>
        <row r="1273">
          <cell r="H1273" t="e">
            <v>#N/A</v>
          </cell>
        </row>
        <row r="1274">
          <cell r="H1274" t="e">
            <v>#N/A</v>
          </cell>
        </row>
        <row r="1275">
          <cell r="H1275" t="e">
            <v>#N/A</v>
          </cell>
        </row>
        <row r="1276">
          <cell r="H1276" t="e">
            <v>#N/A</v>
          </cell>
        </row>
        <row r="1277">
          <cell r="H1277" t="e">
            <v>#N/A</v>
          </cell>
        </row>
        <row r="1278">
          <cell r="H1278" t="e">
            <v>#N/A</v>
          </cell>
        </row>
        <row r="1279">
          <cell r="H1279" t="e">
            <v>#N/A</v>
          </cell>
        </row>
        <row r="1280">
          <cell r="H1280" t="e">
            <v>#N/A</v>
          </cell>
        </row>
        <row r="1281">
          <cell r="H1281" t="e">
            <v>#N/A</v>
          </cell>
        </row>
        <row r="1282">
          <cell r="H1282" t="e">
            <v>#N/A</v>
          </cell>
        </row>
        <row r="1283">
          <cell r="H1283" t="e">
            <v>#N/A</v>
          </cell>
        </row>
        <row r="1284">
          <cell r="H1284" t="e">
            <v>#N/A</v>
          </cell>
        </row>
        <row r="1285">
          <cell r="H1285" t="e">
            <v>#N/A</v>
          </cell>
        </row>
        <row r="1286">
          <cell r="H1286" t="e">
            <v>#N/A</v>
          </cell>
        </row>
        <row r="1287">
          <cell r="H1287" t="e">
            <v>#N/A</v>
          </cell>
        </row>
        <row r="1288">
          <cell r="H1288" t="e">
            <v>#N/A</v>
          </cell>
        </row>
        <row r="1289">
          <cell r="H1289" t="e">
            <v>#N/A</v>
          </cell>
        </row>
        <row r="1290">
          <cell r="H1290" t="e">
            <v>#N/A</v>
          </cell>
        </row>
        <row r="1291">
          <cell r="H1291" t="e">
            <v>#N/A</v>
          </cell>
        </row>
        <row r="1292">
          <cell r="H1292" t="e">
            <v>#N/A</v>
          </cell>
        </row>
        <row r="1293">
          <cell r="H1293" t="e">
            <v>#N/A</v>
          </cell>
        </row>
        <row r="1294">
          <cell r="H1294" t="e">
            <v>#N/A</v>
          </cell>
        </row>
        <row r="1295">
          <cell r="H1295" t="e">
            <v>#N/A</v>
          </cell>
        </row>
        <row r="1296">
          <cell r="H1296" t="e">
            <v>#N/A</v>
          </cell>
        </row>
        <row r="1297">
          <cell r="H1297" t="e">
            <v>#N/A</v>
          </cell>
        </row>
        <row r="1298">
          <cell r="H1298" t="e">
            <v>#N/A</v>
          </cell>
        </row>
        <row r="1299">
          <cell r="H1299" t="e">
            <v>#N/A</v>
          </cell>
        </row>
        <row r="1300">
          <cell r="H1300" t="e">
            <v>#N/A</v>
          </cell>
        </row>
        <row r="1301">
          <cell r="H1301" t="e">
            <v>#N/A</v>
          </cell>
        </row>
        <row r="1302">
          <cell r="H1302" t="e">
            <v>#N/A</v>
          </cell>
        </row>
        <row r="1303">
          <cell r="H1303" t="e">
            <v>#N/A</v>
          </cell>
        </row>
        <row r="1304">
          <cell r="H1304" t="e">
            <v>#N/A</v>
          </cell>
        </row>
        <row r="1305">
          <cell r="H1305" t="e">
            <v>#N/A</v>
          </cell>
        </row>
        <row r="1306">
          <cell r="H1306" t="e">
            <v>#N/A</v>
          </cell>
        </row>
        <row r="1307">
          <cell r="H1307" t="e">
            <v>#N/A</v>
          </cell>
        </row>
        <row r="1308">
          <cell r="H1308" t="e">
            <v>#N/A</v>
          </cell>
        </row>
        <row r="1309">
          <cell r="H1309" t="e">
            <v>#N/A</v>
          </cell>
        </row>
        <row r="1310">
          <cell r="H1310" t="e">
            <v>#N/A</v>
          </cell>
        </row>
        <row r="1311">
          <cell r="H1311" t="e">
            <v>#N/A</v>
          </cell>
        </row>
        <row r="1312">
          <cell r="H1312" t="e">
            <v>#N/A</v>
          </cell>
        </row>
        <row r="1313">
          <cell r="H1313" t="e">
            <v>#N/A</v>
          </cell>
        </row>
        <row r="1314">
          <cell r="H1314" t="e">
            <v>#N/A</v>
          </cell>
        </row>
        <row r="1315">
          <cell r="H1315" t="e">
            <v>#N/A</v>
          </cell>
        </row>
        <row r="1316">
          <cell r="H1316" t="e">
            <v>#N/A</v>
          </cell>
        </row>
        <row r="1317">
          <cell r="H1317" t="e">
            <v>#N/A</v>
          </cell>
        </row>
        <row r="1318">
          <cell r="H1318" t="e">
            <v>#N/A</v>
          </cell>
        </row>
        <row r="1319">
          <cell r="H1319" t="e">
            <v>#N/A</v>
          </cell>
        </row>
        <row r="1320">
          <cell r="H1320" t="e">
            <v>#N/A</v>
          </cell>
        </row>
        <row r="1321">
          <cell r="H1321" t="e">
            <v>#N/A</v>
          </cell>
        </row>
        <row r="1322">
          <cell r="H1322" t="e">
            <v>#N/A</v>
          </cell>
        </row>
        <row r="1323">
          <cell r="H1323" t="e">
            <v>#N/A</v>
          </cell>
        </row>
        <row r="1324">
          <cell r="H1324" t="e">
            <v>#N/A</v>
          </cell>
        </row>
        <row r="1325">
          <cell r="H1325" t="e">
            <v>#N/A</v>
          </cell>
        </row>
        <row r="1326">
          <cell r="H1326" t="e">
            <v>#N/A</v>
          </cell>
        </row>
        <row r="1327">
          <cell r="H1327" t="e">
            <v>#N/A</v>
          </cell>
        </row>
        <row r="1328">
          <cell r="H1328" t="e">
            <v>#N/A</v>
          </cell>
        </row>
        <row r="1329">
          <cell r="H1329" t="e">
            <v>#N/A</v>
          </cell>
        </row>
        <row r="1330">
          <cell r="H1330" t="e">
            <v>#N/A</v>
          </cell>
        </row>
        <row r="1331">
          <cell r="H1331" t="e">
            <v>#N/A</v>
          </cell>
        </row>
        <row r="1332">
          <cell r="H1332" t="e">
            <v>#N/A</v>
          </cell>
        </row>
        <row r="1333">
          <cell r="H1333" t="e">
            <v>#N/A</v>
          </cell>
        </row>
        <row r="1334">
          <cell r="H1334" t="e">
            <v>#N/A</v>
          </cell>
        </row>
        <row r="1335">
          <cell r="H1335" t="e">
            <v>#N/A</v>
          </cell>
        </row>
        <row r="1336">
          <cell r="H1336" t="e">
            <v>#N/A</v>
          </cell>
        </row>
        <row r="1337">
          <cell r="H1337" t="e">
            <v>#N/A</v>
          </cell>
        </row>
        <row r="1338">
          <cell r="H1338" t="e">
            <v>#N/A</v>
          </cell>
        </row>
        <row r="1339">
          <cell r="H1339" t="e">
            <v>#N/A</v>
          </cell>
        </row>
        <row r="1340">
          <cell r="H1340" t="e">
            <v>#N/A</v>
          </cell>
        </row>
        <row r="1341">
          <cell r="H1341" t="e">
            <v>#N/A</v>
          </cell>
        </row>
        <row r="1342">
          <cell r="H1342" t="e">
            <v>#N/A</v>
          </cell>
        </row>
        <row r="1343">
          <cell r="H1343" t="e">
            <v>#N/A</v>
          </cell>
        </row>
        <row r="1344">
          <cell r="H1344" t="e">
            <v>#N/A</v>
          </cell>
        </row>
        <row r="1345">
          <cell r="H1345" t="e">
            <v>#N/A</v>
          </cell>
        </row>
        <row r="1346">
          <cell r="H1346" t="e">
            <v>#N/A</v>
          </cell>
        </row>
        <row r="1347">
          <cell r="H1347" t="e">
            <v>#N/A</v>
          </cell>
        </row>
        <row r="1348">
          <cell r="H1348" t="e">
            <v>#N/A</v>
          </cell>
        </row>
        <row r="1349">
          <cell r="H1349" t="e">
            <v>#N/A</v>
          </cell>
        </row>
        <row r="1350">
          <cell r="H1350" t="e">
            <v>#N/A</v>
          </cell>
        </row>
        <row r="1351">
          <cell r="H1351" t="e">
            <v>#N/A</v>
          </cell>
        </row>
        <row r="1352">
          <cell r="H1352" t="e">
            <v>#N/A</v>
          </cell>
        </row>
        <row r="1353">
          <cell r="H1353" t="e">
            <v>#N/A</v>
          </cell>
        </row>
        <row r="1354">
          <cell r="H1354" t="e">
            <v>#N/A</v>
          </cell>
        </row>
        <row r="1355">
          <cell r="H1355" t="e">
            <v>#N/A</v>
          </cell>
        </row>
        <row r="1356">
          <cell r="H1356" t="e">
            <v>#N/A</v>
          </cell>
        </row>
        <row r="1357">
          <cell r="H1357" t="e">
            <v>#N/A</v>
          </cell>
        </row>
        <row r="1358">
          <cell r="H1358" t="e">
            <v>#N/A</v>
          </cell>
        </row>
        <row r="1359">
          <cell r="H1359" t="e">
            <v>#N/A</v>
          </cell>
        </row>
        <row r="1360">
          <cell r="H1360" t="e">
            <v>#N/A</v>
          </cell>
        </row>
        <row r="1361">
          <cell r="H1361" t="e">
            <v>#N/A</v>
          </cell>
        </row>
        <row r="1362">
          <cell r="H1362" t="e">
            <v>#N/A</v>
          </cell>
        </row>
        <row r="1363">
          <cell r="H1363" t="e">
            <v>#N/A</v>
          </cell>
        </row>
        <row r="1364">
          <cell r="H1364" t="e">
            <v>#N/A</v>
          </cell>
        </row>
        <row r="1365">
          <cell r="H1365" t="e">
            <v>#N/A</v>
          </cell>
        </row>
        <row r="1366">
          <cell r="H1366" t="e">
            <v>#N/A</v>
          </cell>
        </row>
        <row r="1367">
          <cell r="H1367" t="e">
            <v>#N/A</v>
          </cell>
        </row>
        <row r="1368">
          <cell r="H1368" t="e">
            <v>#N/A</v>
          </cell>
        </row>
        <row r="1369">
          <cell r="H1369" t="e">
            <v>#N/A</v>
          </cell>
        </row>
        <row r="1370">
          <cell r="H1370" t="e">
            <v>#N/A</v>
          </cell>
        </row>
        <row r="1371">
          <cell r="H1371" t="e">
            <v>#N/A</v>
          </cell>
        </row>
        <row r="1372">
          <cell r="H1372" t="e">
            <v>#N/A</v>
          </cell>
        </row>
        <row r="1373">
          <cell r="H1373" t="e">
            <v>#N/A</v>
          </cell>
        </row>
        <row r="1374">
          <cell r="H1374" t="e">
            <v>#N/A</v>
          </cell>
        </row>
        <row r="1375">
          <cell r="H1375" t="e">
            <v>#N/A</v>
          </cell>
        </row>
        <row r="1376">
          <cell r="H1376" t="e">
            <v>#N/A</v>
          </cell>
        </row>
        <row r="1377">
          <cell r="H1377" t="e">
            <v>#N/A</v>
          </cell>
        </row>
        <row r="1378">
          <cell r="H1378" t="e">
            <v>#N/A</v>
          </cell>
        </row>
        <row r="1379">
          <cell r="H1379" t="e">
            <v>#N/A</v>
          </cell>
        </row>
        <row r="1380">
          <cell r="H1380" t="e">
            <v>#N/A</v>
          </cell>
        </row>
        <row r="1381">
          <cell r="H1381" t="e">
            <v>#N/A</v>
          </cell>
        </row>
        <row r="1382">
          <cell r="H1382" t="e">
            <v>#N/A</v>
          </cell>
        </row>
        <row r="1383">
          <cell r="H1383" t="e">
            <v>#N/A</v>
          </cell>
        </row>
        <row r="1384">
          <cell r="H1384" t="e">
            <v>#N/A</v>
          </cell>
        </row>
        <row r="1385">
          <cell r="H1385" t="e">
            <v>#N/A</v>
          </cell>
        </row>
        <row r="1386">
          <cell r="H1386" t="e">
            <v>#N/A</v>
          </cell>
        </row>
        <row r="1387">
          <cell r="H1387" t="e">
            <v>#N/A</v>
          </cell>
        </row>
        <row r="1388">
          <cell r="H1388" t="e">
            <v>#N/A</v>
          </cell>
        </row>
        <row r="1389">
          <cell r="H1389" t="e">
            <v>#N/A</v>
          </cell>
        </row>
        <row r="1390">
          <cell r="H1390" t="e">
            <v>#N/A</v>
          </cell>
        </row>
        <row r="1391">
          <cell r="H1391" t="e">
            <v>#N/A</v>
          </cell>
        </row>
        <row r="1392">
          <cell r="H1392" t="e">
            <v>#N/A</v>
          </cell>
        </row>
        <row r="1393">
          <cell r="H1393" t="e">
            <v>#N/A</v>
          </cell>
        </row>
        <row r="1394">
          <cell r="H1394" t="e">
            <v>#N/A</v>
          </cell>
        </row>
        <row r="1395">
          <cell r="H1395" t="e">
            <v>#N/A</v>
          </cell>
        </row>
        <row r="1396">
          <cell r="H1396" t="e">
            <v>#N/A</v>
          </cell>
        </row>
        <row r="1397">
          <cell r="H1397" t="e">
            <v>#N/A</v>
          </cell>
        </row>
        <row r="1398">
          <cell r="H1398" t="e">
            <v>#N/A</v>
          </cell>
        </row>
        <row r="1399">
          <cell r="H1399" t="e">
            <v>#N/A</v>
          </cell>
        </row>
        <row r="1400">
          <cell r="H1400" t="e">
            <v>#N/A</v>
          </cell>
        </row>
        <row r="1401">
          <cell r="H1401" t="e">
            <v>#N/A</v>
          </cell>
        </row>
        <row r="1402">
          <cell r="H1402" t="e">
            <v>#N/A</v>
          </cell>
        </row>
        <row r="1403">
          <cell r="H1403" t="e">
            <v>#N/A</v>
          </cell>
        </row>
        <row r="1404">
          <cell r="H1404" t="e">
            <v>#N/A</v>
          </cell>
        </row>
        <row r="1405">
          <cell r="H1405" t="e">
            <v>#N/A</v>
          </cell>
        </row>
        <row r="1406">
          <cell r="H1406" t="e">
            <v>#N/A</v>
          </cell>
        </row>
        <row r="1407">
          <cell r="H1407" t="e">
            <v>#N/A</v>
          </cell>
        </row>
        <row r="1408">
          <cell r="H1408" t="e">
            <v>#N/A</v>
          </cell>
        </row>
        <row r="1409">
          <cell r="H1409" t="e">
            <v>#N/A</v>
          </cell>
        </row>
        <row r="1410">
          <cell r="H1410" t="e">
            <v>#N/A</v>
          </cell>
        </row>
        <row r="1411">
          <cell r="H1411" t="e">
            <v>#N/A</v>
          </cell>
        </row>
        <row r="1412">
          <cell r="H1412" t="e">
            <v>#N/A</v>
          </cell>
        </row>
        <row r="1413">
          <cell r="H1413" t="e">
            <v>#N/A</v>
          </cell>
        </row>
        <row r="1414">
          <cell r="H1414" t="e">
            <v>#N/A</v>
          </cell>
        </row>
        <row r="1415">
          <cell r="H1415" t="e">
            <v>#N/A</v>
          </cell>
        </row>
        <row r="1416">
          <cell r="H1416" t="e">
            <v>#N/A</v>
          </cell>
        </row>
        <row r="1417">
          <cell r="H1417" t="e">
            <v>#N/A</v>
          </cell>
        </row>
        <row r="1418">
          <cell r="H1418" t="e">
            <v>#N/A</v>
          </cell>
        </row>
        <row r="1419">
          <cell r="H1419" t="e">
            <v>#N/A</v>
          </cell>
        </row>
        <row r="1420">
          <cell r="H1420" t="e">
            <v>#N/A</v>
          </cell>
        </row>
        <row r="1421">
          <cell r="H1421" t="e">
            <v>#N/A</v>
          </cell>
        </row>
        <row r="1422">
          <cell r="H1422" t="e">
            <v>#N/A</v>
          </cell>
        </row>
        <row r="1423">
          <cell r="H1423" t="e">
            <v>#N/A</v>
          </cell>
        </row>
        <row r="1424">
          <cell r="H1424" t="e">
            <v>#N/A</v>
          </cell>
        </row>
        <row r="1425">
          <cell r="H1425" t="e">
            <v>#N/A</v>
          </cell>
        </row>
        <row r="1426">
          <cell r="H1426" t="e">
            <v>#N/A</v>
          </cell>
        </row>
        <row r="1427">
          <cell r="H1427" t="e">
            <v>#N/A</v>
          </cell>
        </row>
        <row r="1428">
          <cell r="H1428" t="e">
            <v>#N/A</v>
          </cell>
        </row>
        <row r="1429">
          <cell r="H1429" t="e">
            <v>#N/A</v>
          </cell>
        </row>
        <row r="1430">
          <cell r="H1430" t="e">
            <v>#N/A</v>
          </cell>
        </row>
        <row r="1431">
          <cell r="H1431" t="e">
            <v>#N/A</v>
          </cell>
        </row>
        <row r="1432">
          <cell r="H1432" t="e">
            <v>#N/A</v>
          </cell>
        </row>
        <row r="1433">
          <cell r="H1433" t="e">
            <v>#N/A</v>
          </cell>
        </row>
        <row r="1434">
          <cell r="H1434" t="e">
            <v>#N/A</v>
          </cell>
        </row>
        <row r="1435">
          <cell r="H1435" t="e">
            <v>#N/A</v>
          </cell>
        </row>
        <row r="1436">
          <cell r="H1436" t="e">
            <v>#N/A</v>
          </cell>
        </row>
        <row r="1437">
          <cell r="H1437" t="e">
            <v>#N/A</v>
          </cell>
        </row>
        <row r="1438">
          <cell r="H1438" t="e">
            <v>#N/A</v>
          </cell>
        </row>
        <row r="1439">
          <cell r="H1439" t="e">
            <v>#N/A</v>
          </cell>
        </row>
        <row r="1440">
          <cell r="H1440" t="e">
            <v>#N/A</v>
          </cell>
        </row>
        <row r="1441">
          <cell r="H1441" t="e">
            <v>#N/A</v>
          </cell>
        </row>
        <row r="1442">
          <cell r="H1442" t="e">
            <v>#N/A</v>
          </cell>
        </row>
        <row r="1443">
          <cell r="H1443" t="e">
            <v>#N/A</v>
          </cell>
        </row>
        <row r="1444">
          <cell r="H1444" t="e">
            <v>#N/A</v>
          </cell>
        </row>
        <row r="1445">
          <cell r="H1445" t="e">
            <v>#N/A</v>
          </cell>
        </row>
        <row r="1446">
          <cell r="H1446" t="e">
            <v>#N/A</v>
          </cell>
        </row>
        <row r="1447">
          <cell r="H1447" t="e">
            <v>#N/A</v>
          </cell>
        </row>
        <row r="1448">
          <cell r="H1448" t="e">
            <v>#N/A</v>
          </cell>
        </row>
        <row r="1449">
          <cell r="H1449" t="e">
            <v>#N/A</v>
          </cell>
        </row>
        <row r="1450">
          <cell r="H1450" t="e">
            <v>#N/A</v>
          </cell>
        </row>
        <row r="1451">
          <cell r="H1451" t="e">
            <v>#N/A</v>
          </cell>
        </row>
        <row r="1452">
          <cell r="H1452" t="e">
            <v>#N/A</v>
          </cell>
        </row>
        <row r="1453">
          <cell r="H1453" t="e">
            <v>#N/A</v>
          </cell>
        </row>
        <row r="1454">
          <cell r="H1454" t="e">
            <v>#N/A</v>
          </cell>
        </row>
        <row r="1455">
          <cell r="H1455" t="e">
            <v>#N/A</v>
          </cell>
        </row>
        <row r="1456">
          <cell r="H1456" t="e">
            <v>#N/A</v>
          </cell>
        </row>
        <row r="1457">
          <cell r="H1457" t="e">
            <v>#N/A</v>
          </cell>
        </row>
        <row r="1458">
          <cell r="H1458" t="e">
            <v>#N/A</v>
          </cell>
        </row>
        <row r="1459">
          <cell r="H1459" t="e">
            <v>#N/A</v>
          </cell>
        </row>
        <row r="1460">
          <cell r="H1460" t="e">
            <v>#N/A</v>
          </cell>
        </row>
        <row r="1461">
          <cell r="H1461" t="e">
            <v>#N/A</v>
          </cell>
        </row>
        <row r="1462">
          <cell r="H1462" t="e">
            <v>#N/A</v>
          </cell>
        </row>
        <row r="1463">
          <cell r="H1463" t="e">
            <v>#N/A</v>
          </cell>
        </row>
        <row r="1464">
          <cell r="H1464" t="e">
            <v>#N/A</v>
          </cell>
        </row>
        <row r="1465">
          <cell r="H1465" t="e">
            <v>#N/A</v>
          </cell>
        </row>
        <row r="1466">
          <cell r="H1466" t="e">
            <v>#N/A</v>
          </cell>
        </row>
        <row r="1467">
          <cell r="H1467" t="e">
            <v>#N/A</v>
          </cell>
        </row>
        <row r="1468">
          <cell r="H1468" t="e">
            <v>#N/A</v>
          </cell>
        </row>
        <row r="1469">
          <cell r="H1469" t="e">
            <v>#N/A</v>
          </cell>
        </row>
        <row r="1470">
          <cell r="H1470" t="e">
            <v>#N/A</v>
          </cell>
        </row>
        <row r="1471">
          <cell r="H1471" t="e">
            <v>#N/A</v>
          </cell>
        </row>
        <row r="1472">
          <cell r="H1472" t="e">
            <v>#N/A</v>
          </cell>
        </row>
        <row r="1473">
          <cell r="H1473" t="e">
            <v>#N/A</v>
          </cell>
        </row>
        <row r="1474">
          <cell r="H1474" t="e">
            <v>#N/A</v>
          </cell>
        </row>
        <row r="1475">
          <cell r="H1475" t="e">
            <v>#N/A</v>
          </cell>
        </row>
        <row r="1476">
          <cell r="H1476" t="e">
            <v>#N/A</v>
          </cell>
        </row>
        <row r="1477">
          <cell r="H1477" t="e">
            <v>#N/A</v>
          </cell>
        </row>
        <row r="1478">
          <cell r="H1478" t="e">
            <v>#N/A</v>
          </cell>
        </row>
        <row r="1479">
          <cell r="H1479" t="e">
            <v>#N/A</v>
          </cell>
        </row>
        <row r="1480">
          <cell r="H1480" t="e">
            <v>#N/A</v>
          </cell>
        </row>
        <row r="1481">
          <cell r="H1481" t="e">
            <v>#N/A</v>
          </cell>
        </row>
        <row r="1482">
          <cell r="H1482" t="e">
            <v>#N/A</v>
          </cell>
        </row>
        <row r="1483">
          <cell r="H1483" t="e">
            <v>#N/A</v>
          </cell>
        </row>
        <row r="1484">
          <cell r="H1484" t="e">
            <v>#N/A</v>
          </cell>
        </row>
        <row r="1485">
          <cell r="H1485" t="e">
            <v>#N/A</v>
          </cell>
        </row>
        <row r="1486">
          <cell r="H1486" t="e">
            <v>#N/A</v>
          </cell>
        </row>
        <row r="1487">
          <cell r="H1487" t="e">
            <v>#N/A</v>
          </cell>
        </row>
        <row r="1488">
          <cell r="H1488" t="e">
            <v>#N/A</v>
          </cell>
        </row>
        <row r="1489">
          <cell r="H1489" t="e">
            <v>#N/A</v>
          </cell>
        </row>
        <row r="1490">
          <cell r="H1490" t="e">
            <v>#N/A</v>
          </cell>
        </row>
        <row r="1491">
          <cell r="H1491" t="e">
            <v>#N/A</v>
          </cell>
        </row>
        <row r="1492">
          <cell r="H1492" t="e">
            <v>#N/A</v>
          </cell>
        </row>
        <row r="1493">
          <cell r="H1493" t="e">
            <v>#N/A</v>
          </cell>
        </row>
        <row r="1494">
          <cell r="H1494" t="e">
            <v>#N/A</v>
          </cell>
        </row>
        <row r="1495">
          <cell r="H1495" t="e">
            <v>#N/A</v>
          </cell>
        </row>
        <row r="1496">
          <cell r="H1496" t="e">
            <v>#N/A</v>
          </cell>
        </row>
        <row r="1497">
          <cell r="H1497" t="e">
            <v>#N/A</v>
          </cell>
        </row>
        <row r="1498">
          <cell r="H1498" t="e">
            <v>#N/A</v>
          </cell>
        </row>
        <row r="1499">
          <cell r="H1499" t="e">
            <v>#N/A</v>
          </cell>
        </row>
        <row r="1500">
          <cell r="H1500" t="e">
            <v>#N/A</v>
          </cell>
        </row>
        <row r="1501">
          <cell r="H1501" t="e">
            <v>#N/A</v>
          </cell>
        </row>
        <row r="1502">
          <cell r="H1502" t="e">
            <v>#N/A</v>
          </cell>
        </row>
        <row r="1503">
          <cell r="H1503" t="e">
            <v>#N/A</v>
          </cell>
        </row>
        <row r="1504">
          <cell r="H1504" t="e">
            <v>#N/A</v>
          </cell>
        </row>
        <row r="1505">
          <cell r="H1505" t="e">
            <v>#N/A</v>
          </cell>
        </row>
        <row r="1506">
          <cell r="H1506" t="e">
            <v>#N/A</v>
          </cell>
        </row>
        <row r="1507">
          <cell r="H1507" t="e">
            <v>#N/A</v>
          </cell>
        </row>
        <row r="1508">
          <cell r="H1508" t="e">
            <v>#N/A</v>
          </cell>
        </row>
        <row r="1509">
          <cell r="H1509" t="e">
            <v>#N/A</v>
          </cell>
        </row>
        <row r="1510">
          <cell r="H1510" t="e">
            <v>#N/A</v>
          </cell>
        </row>
        <row r="1511">
          <cell r="H1511" t="e">
            <v>#N/A</v>
          </cell>
        </row>
        <row r="1512">
          <cell r="H1512" t="e">
            <v>#N/A</v>
          </cell>
        </row>
        <row r="1513">
          <cell r="H1513" t="e">
            <v>#N/A</v>
          </cell>
        </row>
        <row r="1514">
          <cell r="H1514" t="e">
            <v>#N/A</v>
          </cell>
        </row>
        <row r="1515">
          <cell r="H1515" t="e">
            <v>#N/A</v>
          </cell>
        </row>
        <row r="1516">
          <cell r="H1516" t="e">
            <v>#N/A</v>
          </cell>
        </row>
        <row r="1517">
          <cell r="H1517" t="e">
            <v>#N/A</v>
          </cell>
        </row>
        <row r="1518">
          <cell r="H1518" t="e">
            <v>#N/A</v>
          </cell>
        </row>
        <row r="1519">
          <cell r="H1519" t="e">
            <v>#N/A</v>
          </cell>
        </row>
        <row r="1520">
          <cell r="H1520" t="e">
            <v>#N/A</v>
          </cell>
        </row>
        <row r="1521">
          <cell r="H1521" t="e">
            <v>#N/A</v>
          </cell>
        </row>
        <row r="1522">
          <cell r="H1522" t="e">
            <v>#N/A</v>
          </cell>
        </row>
        <row r="1523">
          <cell r="H1523" t="e">
            <v>#N/A</v>
          </cell>
        </row>
        <row r="1524">
          <cell r="H1524" t="e">
            <v>#N/A</v>
          </cell>
        </row>
        <row r="1525">
          <cell r="H1525" t="e">
            <v>#N/A</v>
          </cell>
        </row>
        <row r="1526">
          <cell r="H1526" t="e">
            <v>#N/A</v>
          </cell>
        </row>
        <row r="1527">
          <cell r="H1527" t="e">
            <v>#N/A</v>
          </cell>
        </row>
        <row r="1528">
          <cell r="H1528" t="e">
            <v>#N/A</v>
          </cell>
        </row>
        <row r="1529">
          <cell r="H1529" t="e">
            <v>#N/A</v>
          </cell>
        </row>
        <row r="1530">
          <cell r="H1530" t="e">
            <v>#N/A</v>
          </cell>
        </row>
        <row r="1531">
          <cell r="H1531" t="e">
            <v>#N/A</v>
          </cell>
        </row>
        <row r="1532">
          <cell r="H1532" t="e">
            <v>#N/A</v>
          </cell>
        </row>
        <row r="1533">
          <cell r="H1533" t="e">
            <v>#N/A</v>
          </cell>
        </row>
        <row r="1534">
          <cell r="H1534" t="e">
            <v>#N/A</v>
          </cell>
        </row>
        <row r="1535">
          <cell r="H1535" t="e">
            <v>#N/A</v>
          </cell>
        </row>
        <row r="1536">
          <cell r="H1536" t="e">
            <v>#N/A</v>
          </cell>
        </row>
        <row r="1537">
          <cell r="H1537" t="e">
            <v>#N/A</v>
          </cell>
        </row>
        <row r="1538">
          <cell r="H1538" t="e">
            <v>#N/A</v>
          </cell>
        </row>
        <row r="1539">
          <cell r="H1539" t="e">
            <v>#N/A</v>
          </cell>
        </row>
        <row r="1540">
          <cell r="H1540" t="e">
            <v>#N/A</v>
          </cell>
        </row>
        <row r="1541">
          <cell r="H1541" t="e">
            <v>#N/A</v>
          </cell>
        </row>
        <row r="1542">
          <cell r="H1542" t="e">
            <v>#N/A</v>
          </cell>
        </row>
        <row r="1543">
          <cell r="H1543" t="e">
            <v>#N/A</v>
          </cell>
        </row>
        <row r="1544">
          <cell r="H1544" t="e">
            <v>#N/A</v>
          </cell>
        </row>
        <row r="1545">
          <cell r="H1545" t="e">
            <v>#N/A</v>
          </cell>
        </row>
        <row r="1546">
          <cell r="H1546" t="e">
            <v>#N/A</v>
          </cell>
        </row>
        <row r="1547">
          <cell r="H1547" t="e">
            <v>#N/A</v>
          </cell>
        </row>
        <row r="1548">
          <cell r="H1548" t="e">
            <v>#N/A</v>
          </cell>
        </row>
        <row r="1549">
          <cell r="H1549" t="e">
            <v>#N/A</v>
          </cell>
        </row>
        <row r="1550">
          <cell r="H1550" t="e">
            <v>#N/A</v>
          </cell>
        </row>
        <row r="1551">
          <cell r="H1551" t="e">
            <v>#N/A</v>
          </cell>
        </row>
        <row r="1552">
          <cell r="H1552" t="e">
            <v>#N/A</v>
          </cell>
        </row>
        <row r="1553">
          <cell r="H1553" t="e">
            <v>#N/A</v>
          </cell>
        </row>
        <row r="1554">
          <cell r="H1554" t="e">
            <v>#N/A</v>
          </cell>
        </row>
        <row r="1555">
          <cell r="H1555" t="e">
            <v>#N/A</v>
          </cell>
        </row>
        <row r="1556">
          <cell r="H1556" t="e">
            <v>#N/A</v>
          </cell>
        </row>
        <row r="1557">
          <cell r="H1557" t="e">
            <v>#N/A</v>
          </cell>
        </row>
        <row r="1558">
          <cell r="H1558" t="e">
            <v>#N/A</v>
          </cell>
        </row>
        <row r="1559">
          <cell r="H1559" t="e">
            <v>#N/A</v>
          </cell>
        </row>
        <row r="1560">
          <cell r="H1560" t="e">
            <v>#N/A</v>
          </cell>
        </row>
        <row r="1561">
          <cell r="H1561" t="e">
            <v>#N/A</v>
          </cell>
        </row>
        <row r="1562">
          <cell r="H1562" t="e">
            <v>#N/A</v>
          </cell>
        </row>
        <row r="1563">
          <cell r="H1563" t="e">
            <v>#N/A</v>
          </cell>
        </row>
        <row r="1564">
          <cell r="H1564" t="e">
            <v>#N/A</v>
          </cell>
        </row>
        <row r="1565">
          <cell r="H1565" t="e">
            <v>#N/A</v>
          </cell>
        </row>
        <row r="1566">
          <cell r="H1566" t="e">
            <v>#N/A</v>
          </cell>
        </row>
        <row r="1567">
          <cell r="H1567" t="e">
            <v>#N/A</v>
          </cell>
        </row>
        <row r="1568">
          <cell r="H1568" t="e">
            <v>#N/A</v>
          </cell>
        </row>
        <row r="1569">
          <cell r="H1569" t="e">
            <v>#N/A</v>
          </cell>
        </row>
        <row r="1570">
          <cell r="H1570" t="e">
            <v>#N/A</v>
          </cell>
        </row>
        <row r="1571">
          <cell r="H1571" t="e">
            <v>#N/A</v>
          </cell>
        </row>
        <row r="1572">
          <cell r="H1572" t="e">
            <v>#N/A</v>
          </cell>
        </row>
        <row r="1573">
          <cell r="H1573" t="e">
            <v>#N/A</v>
          </cell>
        </row>
        <row r="1574">
          <cell r="H1574" t="e">
            <v>#N/A</v>
          </cell>
        </row>
        <row r="1575">
          <cell r="H1575" t="e">
            <v>#N/A</v>
          </cell>
        </row>
        <row r="1576">
          <cell r="H1576" t="e">
            <v>#N/A</v>
          </cell>
        </row>
        <row r="1577">
          <cell r="H1577" t="e">
            <v>#N/A</v>
          </cell>
        </row>
        <row r="1578">
          <cell r="H1578" t="e">
            <v>#N/A</v>
          </cell>
        </row>
        <row r="1579">
          <cell r="H1579" t="e">
            <v>#N/A</v>
          </cell>
        </row>
        <row r="1580">
          <cell r="H1580" t="e">
            <v>#N/A</v>
          </cell>
        </row>
        <row r="1581">
          <cell r="H1581" t="e">
            <v>#N/A</v>
          </cell>
        </row>
        <row r="1582">
          <cell r="H1582" t="e">
            <v>#N/A</v>
          </cell>
        </row>
        <row r="1583">
          <cell r="H1583" t="e">
            <v>#N/A</v>
          </cell>
        </row>
        <row r="1584">
          <cell r="H1584" t="e">
            <v>#N/A</v>
          </cell>
        </row>
        <row r="1585">
          <cell r="H1585" t="e">
            <v>#N/A</v>
          </cell>
        </row>
        <row r="1586">
          <cell r="H1586" t="e">
            <v>#N/A</v>
          </cell>
        </row>
        <row r="1587">
          <cell r="H1587" t="e">
            <v>#N/A</v>
          </cell>
        </row>
        <row r="1588">
          <cell r="H1588" t="e">
            <v>#N/A</v>
          </cell>
        </row>
        <row r="1589">
          <cell r="H1589" t="e">
            <v>#N/A</v>
          </cell>
        </row>
        <row r="1590">
          <cell r="H1590" t="e">
            <v>#N/A</v>
          </cell>
        </row>
        <row r="1591">
          <cell r="H1591" t="e">
            <v>#N/A</v>
          </cell>
        </row>
        <row r="1592">
          <cell r="H1592" t="e">
            <v>#N/A</v>
          </cell>
        </row>
        <row r="1593">
          <cell r="H1593" t="e">
            <v>#N/A</v>
          </cell>
        </row>
        <row r="1594">
          <cell r="H1594" t="e">
            <v>#N/A</v>
          </cell>
        </row>
        <row r="1595">
          <cell r="H1595" t="e">
            <v>#N/A</v>
          </cell>
        </row>
        <row r="1596">
          <cell r="H1596" t="e">
            <v>#N/A</v>
          </cell>
        </row>
        <row r="1597">
          <cell r="H1597" t="e">
            <v>#N/A</v>
          </cell>
        </row>
        <row r="1598">
          <cell r="H1598" t="e">
            <v>#N/A</v>
          </cell>
        </row>
        <row r="1599">
          <cell r="H1599" t="e">
            <v>#N/A</v>
          </cell>
        </row>
        <row r="1600">
          <cell r="H1600" t="e">
            <v>#N/A</v>
          </cell>
        </row>
        <row r="1601">
          <cell r="H1601" t="e">
            <v>#N/A</v>
          </cell>
        </row>
        <row r="1602">
          <cell r="H1602" t="e">
            <v>#N/A</v>
          </cell>
        </row>
        <row r="1603">
          <cell r="H1603" t="e">
            <v>#N/A</v>
          </cell>
        </row>
        <row r="1604">
          <cell r="H1604" t="e">
            <v>#N/A</v>
          </cell>
        </row>
        <row r="1605">
          <cell r="H1605" t="e">
            <v>#N/A</v>
          </cell>
        </row>
        <row r="1606">
          <cell r="H1606" t="e">
            <v>#N/A</v>
          </cell>
        </row>
        <row r="1607">
          <cell r="H1607" t="e">
            <v>#N/A</v>
          </cell>
        </row>
        <row r="1608">
          <cell r="H1608" t="e">
            <v>#N/A</v>
          </cell>
        </row>
        <row r="1609">
          <cell r="H1609" t="e">
            <v>#N/A</v>
          </cell>
        </row>
        <row r="1610">
          <cell r="H1610" t="e">
            <v>#N/A</v>
          </cell>
        </row>
        <row r="1611">
          <cell r="H1611" t="e">
            <v>#N/A</v>
          </cell>
        </row>
        <row r="1612">
          <cell r="H1612" t="e">
            <v>#N/A</v>
          </cell>
        </row>
        <row r="1613">
          <cell r="H1613" t="e">
            <v>#N/A</v>
          </cell>
        </row>
        <row r="1614">
          <cell r="H1614" t="e">
            <v>#N/A</v>
          </cell>
        </row>
        <row r="1615">
          <cell r="H1615" t="e">
            <v>#N/A</v>
          </cell>
        </row>
        <row r="1616">
          <cell r="H1616" t="e">
            <v>#N/A</v>
          </cell>
        </row>
        <row r="1617">
          <cell r="H1617" t="e">
            <v>#N/A</v>
          </cell>
        </row>
        <row r="1618">
          <cell r="H1618" t="e">
            <v>#N/A</v>
          </cell>
        </row>
        <row r="1619">
          <cell r="H1619" t="e">
            <v>#N/A</v>
          </cell>
        </row>
        <row r="1620">
          <cell r="H1620" t="e">
            <v>#N/A</v>
          </cell>
        </row>
        <row r="1621">
          <cell r="H1621" t="e">
            <v>#N/A</v>
          </cell>
        </row>
        <row r="1622">
          <cell r="H1622" t="e">
            <v>#N/A</v>
          </cell>
        </row>
        <row r="1623">
          <cell r="H1623" t="e">
            <v>#N/A</v>
          </cell>
        </row>
        <row r="1624">
          <cell r="H1624" t="e">
            <v>#N/A</v>
          </cell>
        </row>
        <row r="1625">
          <cell r="H1625" t="e">
            <v>#N/A</v>
          </cell>
        </row>
        <row r="1626">
          <cell r="H1626" t="e">
            <v>#N/A</v>
          </cell>
        </row>
        <row r="1627">
          <cell r="H1627" t="e">
            <v>#N/A</v>
          </cell>
        </row>
        <row r="1628">
          <cell r="H1628" t="e">
            <v>#N/A</v>
          </cell>
        </row>
        <row r="1629">
          <cell r="H1629" t="e">
            <v>#N/A</v>
          </cell>
        </row>
        <row r="1630">
          <cell r="H1630" t="e">
            <v>#N/A</v>
          </cell>
        </row>
        <row r="1631">
          <cell r="H1631" t="e">
            <v>#N/A</v>
          </cell>
        </row>
        <row r="1632">
          <cell r="H1632" t="e">
            <v>#N/A</v>
          </cell>
        </row>
        <row r="1633">
          <cell r="H1633" t="e">
            <v>#N/A</v>
          </cell>
        </row>
        <row r="1634">
          <cell r="H1634" t="e">
            <v>#N/A</v>
          </cell>
        </row>
        <row r="1635">
          <cell r="H1635" t="e">
            <v>#N/A</v>
          </cell>
        </row>
        <row r="1636">
          <cell r="H1636" t="e">
            <v>#N/A</v>
          </cell>
        </row>
        <row r="1637">
          <cell r="H1637" t="e">
            <v>#N/A</v>
          </cell>
        </row>
        <row r="1638">
          <cell r="H1638" t="e">
            <v>#N/A</v>
          </cell>
        </row>
        <row r="1639">
          <cell r="H1639" t="e">
            <v>#N/A</v>
          </cell>
        </row>
        <row r="1640">
          <cell r="H1640" t="e">
            <v>#N/A</v>
          </cell>
        </row>
        <row r="1641">
          <cell r="H1641" t="e">
            <v>#N/A</v>
          </cell>
        </row>
        <row r="1642">
          <cell r="H1642" t="e">
            <v>#N/A</v>
          </cell>
        </row>
        <row r="1643">
          <cell r="H1643" t="e">
            <v>#N/A</v>
          </cell>
        </row>
        <row r="1644">
          <cell r="H1644" t="e">
            <v>#N/A</v>
          </cell>
        </row>
        <row r="1645">
          <cell r="H1645" t="e">
            <v>#N/A</v>
          </cell>
        </row>
        <row r="1646">
          <cell r="H1646" t="e">
            <v>#N/A</v>
          </cell>
        </row>
        <row r="1647">
          <cell r="H1647" t="e">
            <v>#N/A</v>
          </cell>
        </row>
        <row r="1648">
          <cell r="H1648" t="e">
            <v>#N/A</v>
          </cell>
        </row>
        <row r="1649">
          <cell r="H1649" t="e">
            <v>#N/A</v>
          </cell>
        </row>
        <row r="1650">
          <cell r="H1650" t="e">
            <v>#N/A</v>
          </cell>
        </row>
        <row r="1651">
          <cell r="H1651" t="e">
            <v>#N/A</v>
          </cell>
        </row>
        <row r="1652">
          <cell r="H1652" t="e">
            <v>#N/A</v>
          </cell>
        </row>
        <row r="1653">
          <cell r="H1653" t="e">
            <v>#N/A</v>
          </cell>
        </row>
        <row r="1654">
          <cell r="H1654" t="e">
            <v>#N/A</v>
          </cell>
        </row>
        <row r="1655">
          <cell r="H1655" t="e">
            <v>#N/A</v>
          </cell>
        </row>
        <row r="1656">
          <cell r="H1656" t="e">
            <v>#N/A</v>
          </cell>
        </row>
        <row r="1657">
          <cell r="H1657" t="e">
            <v>#N/A</v>
          </cell>
        </row>
        <row r="1658">
          <cell r="H1658" t="e">
            <v>#N/A</v>
          </cell>
        </row>
        <row r="1659">
          <cell r="H1659" t="e">
            <v>#N/A</v>
          </cell>
        </row>
        <row r="1660">
          <cell r="H1660" t="e">
            <v>#N/A</v>
          </cell>
        </row>
        <row r="1661">
          <cell r="H1661" t="e">
            <v>#N/A</v>
          </cell>
        </row>
        <row r="1662">
          <cell r="H1662" t="e">
            <v>#N/A</v>
          </cell>
        </row>
        <row r="1663">
          <cell r="H1663" t="e">
            <v>#N/A</v>
          </cell>
        </row>
        <row r="1664">
          <cell r="H1664" t="e">
            <v>#N/A</v>
          </cell>
        </row>
        <row r="1665">
          <cell r="H1665" t="e">
            <v>#N/A</v>
          </cell>
        </row>
        <row r="1666">
          <cell r="H1666" t="e">
            <v>#N/A</v>
          </cell>
        </row>
        <row r="1667">
          <cell r="H1667" t="e">
            <v>#N/A</v>
          </cell>
        </row>
        <row r="1668">
          <cell r="H1668" t="e">
            <v>#N/A</v>
          </cell>
        </row>
        <row r="1669">
          <cell r="H1669" t="e">
            <v>#N/A</v>
          </cell>
        </row>
        <row r="1670">
          <cell r="H1670" t="e">
            <v>#N/A</v>
          </cell>
        </row>
        <row r="1671">
          <cell r="H1671" t="e">
            <v>#N/A</v>
          </cell>
        </row>
        <row r="1672">
          <cell r="H1672" t="e">
            <v>#N/A</v>
          </cell>
        </row>
        <row r="1673">
          <cell r="H1673" t="e">
            <v>#N/A</v>
          </cell>
        </row>
        <row r="1674">
          <cell r="H1674" t="e">
            <v>#N/A</v>
          </cell>
        </row>
        <row r="1675">
          <cell r="H1675" t="e">
            <v>#N/A</v>
          </cell>
        </row>
        <row r="1676">
          <cell r="H1676" t="e">
            <v>#N/A</v>
          </cell>
        </row>
        <row r="1677">
          <cell r="H1677" t="e">
            <v>#N/A</v>
          </cell>
        </row>
        <row r="1678">
          <cell r="H1678" t="e">
            <v>#N/A</v>
          </cell>
        </row>
        <row r="1679">
          <cell r="H1679" t="e">
            <v>#N/A</v>
          </cell>
        </row>
        <row r="1680">
          <cell r="H1680" t="e">
            <v>#N/A</v>
          </cell>
        </row>
        <row r="1681">
          <cell r="H1681" t="e">
            <v>#N/A</v>
          </cell>
        </row>
        <row r="1682">
          <cell r="H1682" t="e">
            <v>#N/A</v>
          </cell>
        </row>
        <row r="1683">
          <cell r="H1683" t="e">
            <v>#N/A</v>
          </cell>
        </row>
        <row r="1684">
          <cell r="H1684" t="e">
            <v>#N/A</v>
          </cell>
        </row>
        <row r="1685">
          <cell r="H1685" t="e">
            <v>#N/A</v>
          </cell>
        </row>
        <row r="1686">
          <cell r="H1686" t="e">
            <v>#N/A</v>
          </cell>
        </row>
        <row r="1687">
          <cell r="H1687" t="e">
            <v>#N/A</v>
          </cell>
        </row>
        <row r="1688">
          <cell r="H1688" t="e">
            <v>#N/A</v>
          </cell>
        </row>
        <row r="1689">
          <cell r="H1689" t="e">
            <v>#N/A</v>
          </cell>
        </row>
        <row r="1690">
          <cell r="H1690" t="e">
            <v>#N/A</v>
          </cell>
        </row>
        <row r="1691">
          <cell r="H1691" t="e">
            <v>#N/A</v>
          </cell>
        </row>
        <row r="1692">
          <cell r="H1692" t="e">
            <v>#N/A</v>
          </cell>
        </row>
        <row r="1693">
          <cell r="H1693" t="e">
            <v>#N/A</v>
          </cell>
        </row>
        <row r="1694">
          <cell r="H1694" t="e">
            <v>#N/A</v>
          </cell>
        </row>
        <row r="1695">
          <cell r="H1695" t="e">
            <v>#N/A</v>
          </cell>
        </row>
        <row r="1696">
          <cell r="H1696" t="e">
            <v>#N/A</v>
          </cell>
        </row>
        <row r="1697">
          <cell r="H1697" t="e">
            <v>#N/A</v>
          </cell>
        </row>
        <row r="1698">
          <cell r="H1698" t="e">
            <v>#N/A</v>
          </cell>
        </row>
        <row r="1699">
          <cell r="H1699" t="e">
            <v>#N/A</v>
          </cell>
        </row>
        <row r="1700">
          <cell r="H1700" t="e">
            <v>#N/A</v>
          </cell>
        </row>
        <row r="1701">
          <cell r="H1701" t="e">
            <v>#N/A</v>
          </cell>
        </row>
        <row r="1702">
          <cell r="H1702" t="e">
            <v>#N/A</v>
          </cell>
        </row>
        <row r="1703">
          <cell r="H1703" t="e">
            <v>#N/A</v>
          </cell>
        </row>
        <row r="1704">
          <cell r="H1704" t="e">
            <v>#N/A</v>
          </cell>
        </row>
        <row r="1705">
          <cell r="H1705" t="e">
            <v>#N/A</v>
          </cell>
        </row>
        <row r="1706">
          <cell r="H1706" t="e">
            <v>#N/A</v>
          </cell>
        </row>
        <row r="1707">
          <cell r="H1707" t="e">
            <v>#N/A</v>
          </cell>
        </row>
        <row r="1708">
          <cell r="H1708" t="e">
            <v>#N/A</v>
          </cell>
        </row>
        <row r="1709">
          <cell r="H1709" t="e">
            <v>#N/A</v>
          </cell>
        </row>
        <row r="1710">
          <cell r="H1710" t="e">
            <v>#N/A</v>
          </cell>
        </row>
        <row r="1711">
          <cell r="H1711" t="e">
            <v>#N/A</v>
          </cell>
        </row>
        <row r="1712">
          <cell r="H1712" t="e">
            <v>#N/A</v>
          </cell>
        </row>
        <row r="1713">
          <cell r="H1713" t="e">
            <v>#N/A</v>
          </cell>
        </row>
        <row r="1714">
          <cell r="H1714" t="e">
            <v>#N/A</v>
          </cell>
        </row>
        <row r="1715">
          <cell r="H1715" t="e">
            <v>#N/A</v>
          </cell>
        </row>
        <row r="1716">
          <cell r="H1716" t="e">
            <v>#N/A</v>
          </cell>
        </row>
        <row r="1717">
          <cell r="H1717" t="e">
            <v>#N/A</v>
          </cell>
        </row>
        <row r="1718">
          <cell r="H1718" t="e">
            <v>#N/A</v>
          </cell>
        </row>
        <row r="1719">
          <cell r="H1719" t="e">
            <v>#N/A</v>
          </cell>
        </row>
        <row r="1720">
          <cell r="H1720" t="e">
            <v>#N/A</v>
          </cell>
        </row>
        <row r="1721">
          <cell r="H1721" t="e">
            <v>#N/A</v>
          </cell>
        </row>
        <row r="1722">
          <cell r="H1722" t="e">
            <v>#N/A</v>
          </cell>
        </row>
        <row r="1723">
          <cell r="H1723" t="e">
            <v>#N/A</v>
          </cell>
        </row>
        <row r="1724">
          <cell r="H1724" t="e">
            <v>#N/A</v>
          </cell>
        </row>
        <row r="1725">
          <cell r="H1725" t="e">
            <v>#N/A</v>
          </cell>
        </row>
        <row r="1726">
          <cell r="H1726" t="e">
            <v>#N/A</v>
          </cell>
        </row>
        <row r="1727">
          <cell r="H1727" t="e">
            <v>#N/A</v>
          </cell>
        </row>
        <row r="1728">
          <cell r="H1728" t="e">
            <v>#N/A</v>
          </cell>
        </row>
        <row r="1729">
          <cell r="H1729" t="e">
            <v>#N/A</v>
          </cell>
        </row>
        <row r="1730">
          <cell r="H1730" t="e">
            <v>#N/A</v>
          </cell>
        </row>
        <row r="1731">
          <cell r="H1731" t="e">
            <v>#N/A</v>
          </cell>
        </row>
        <row r="1732">
          <cell r="H1732" t="e">
            <v>#N/A</v>
          </cell>
        </row>
        <row r="1733">
          <cell r="H1733" t="e">
            <v>#N/A</v>
          </cell>
        </row>
        <row r="1734">
          <cell r="H1734" t="e">
            <v>#N/A</v>
          </cell>
        </row>
        <row r="1735">
          <cell r="H1735" t="e">
            <v>#N/A</v>
          </cell>
        </row>
        <row r="1736">
          <cell r="H1736" t="e">
            <v>#N/A</v>
          </cell>
        </row>
        <row r="1737">
          <cell r="H1737" t="e">
            <v>#N/A</v>
          </cell>
        </row>
        <row r="1738">
          <cell r="H1738" t="e">
            <v>#N/A</v>
          </cell>
        </row>
        <row r="1739">
          <cell r="H1739" t="e">
            <v>#N/A</v>
          </cell>
        </row>
        <row r="1740">
          <cell r="H1740" t="e">
            <v>#N/A</v>
          </cell>
        </row>
        <row r="1741">
          <cell r="H1741" t="e">
            <v>#N/A</v>
          </cell>
        </row>
        <row r="1742">
          <cell r="H1742" t="e">
            <v>#N/A</v>
          </cell>
        </row>
        <row r="1743">
          <cell r="H1743" t="e">
            <v>#N/A</v>
          </cell>
        </row>
        <row r="1744">
          <cell r="H1744" t="e">
            <v>#N/A</v>
          </cell>
        </row>
        <row r="1745">
          <cell r="H1745" t="e">
            <v>#N/A</v>
          </cell>
        </row>
        <row r="1746">
          <cell r="H1746" t="e">
            <v>#N/A</v>
          </cell>
        </row>
        <row r="1747">
          <cell r="H1747" t="e">
            <v>#N/A</v>
          </cell>
        </row>
        <row r="1748">
          <cell r="H1748" t="e">
            <v>#N/A</v>
          </cell>
        </row>
        <row r="1749">
          <cell r="H1749" t="e">
            <v>#N/A</v>
          </cell>
        </row>
        <row r="1750">
          <cell r="H1750" t="e">
            <v>#N/A</v>
          </cell>
        </row>
        <row r="1751">
          <cell r="H1751" t="e">
            <v>#N/A</v>
          </cell>
        </row>
        <row r="1752">
          <cell r="H1752" t="e">
            <v>#N/A</v>
          </cell>
        </row>
        <row r="1753">
          <cell r="H1753" t="e">
            <v>#N/A</v>
          </cell>
        </row>
        <row r="1754">
          <cell r="H1754" t="e">
            <v>#N/A</v>
          </cell>
        </row>
        <row r="1755">
          <cell r="H1755" t="e">
            <v>#N/A</v>
          </cell>
        </row>
        <row r="1756">
          <cell r="H1756" t="e">
            <v>#N/A</v>
          </cell>
        </row>
        <row r="1757">
          <cell r="H1757" t="e">
            <v>#N/A</v>
          </cell>
        </row>
        <row r="1758">
          <cell r="H1758" t="e">
            <v>#N/A</v>
          </cell>
        </row>
        <row r="1759">
          <cell r="H1759" t="e">
            <v>#N/A</v>
          </cell>
        </row>
        <row r="1760">
          <cell r="H1760" t="e">
            <v>#N/A</v>
          </cell>
        </row>
        <row r="1761">
          <cell r="H1761" t="e">
            <v>#N/A</v>
          </cell>
        </row>
        <row r="1762">
          <cell r="H1762" t="e">
            <v>#N/A</v>
          </cell>
        </row>
        <row r="1763">
          <cell r="H1763" t="e">
            <v>#N/A</v>
          </cell>
        </row>
        <row r="1764">
          <cell r="H1764" t="e">
            <v>#N/A</v>
          </cell>
        </row>
        <row r="1765">
          <cell r="H1765" t="e">
            <v>#N/A</v>
          </cell>
        </row>
        <row r="1766">
          <cell r="H1766" t="e">
            <v>#N/A</v>
          </cell>
        </row>
        <row r="1767">
          <cell r="H1767" t="e">
            <v>#N/A</v>
          </cell>
        </row>
        <row r="1768">
          <cell r="H1768" t="e">
            <v>#N/A</v>
          </cell>
        </row>
        <row r="1769">
          <cell r="H1769" t="e">
            <v>#N/A</v>
          </cell>
        </row>
        <row r="1770">
          <cell r="H1770" t="e">
            <v>#N/A</v>
          </cell>
        </row>
        <row r="1771">
          <cell r="H1771" t="e">
            <v>#N/A</v>
          </cell>
        </row>
        <row r="1772">
          <cell r="H1772" t="e">
            <v>#N/A</v>
          </cell>
        </row>
        <row r="1773">
          <cell r="H1773" t="e">
            <v>#N/A</v>
          </cell>
        </row>
        <row r="1774">
          <cell r="H1774" t="e">
            <v>#N/A</v>
          </cell>
        </row>
        <row r="1775">
          <cell r="H1775" t="e">
            <v>#N/A</v>
          </cell>
        </row>
        <row r="1776">
          <cell r="H1776" t="e">
            <v>#N/A</v>
          </cell>
        </row>
        <row r="1777">
          <cell r="H1777" t="e">
            <v>#N/A</v>
          </cell>
        </row>
        <row r="1778">
          <cell r="H1778" t="e">
            <v>#N/A</v>
          </cell>
        </row>
        <row r="1779">
          <cell r="H1779" t="e">
            <v>#N/A</v>
          </cell>
        </row>
        <row r="1780">
          <cell r="H1780" t="e">
            <v>#N/A</v>
          </cell>
        </row>
        <row r="1781">
          <cell r="H1781" t="e">
            <v>#N/A</v>
          </cell>
        </row>
        <row r="1782">
          <cell r="H1782" t="e">
            <v>#N/A</v>
          </cell>
        </row>
        <row r="1783">
          <cell r="H1783" t="e">
            <v>#N/A</v>
          </cell>
        </row>
        <row r="1784">
          <cell r="H1784" t="e">
            <v>#N/A</v>
          </cell>
        </row>
        <row r="1785">
          <cell r="H1785" t="e">
            <v>#N/A</v>
          </cell>
        </row>
        <row r="1786">
          <cell r="H1786" t="e">
            <v>#N/A</v>
          </cell>
        </row>
        <row r="1787">
          <cell r="H1787" t="e">
            <v>#N/A</v>
          </cell>
        </row>
        <row r="1788">
          <cell r="H1788" t="e">
            <v>#N/A</v>
          </cell>
        </row>
        <row r="1789">
          <cell r="H1789" t="e">
            <v>#N/A</v>
          </cell>
        </row>
        <row r="1790">
          <cell r="H1790" t="e">
            <v>#N/A</v>
          </cell>
        </row>
        <row r="1791">
          <cell r="H1791" t="e">
            <v>#N/A</v>
          </cell>
        </row>
        <row r="1792">
          <cell r="H1792" t="e">
            <v>#N/A</v>
          </cell>
        </row>
        <row r="1793">
          <cell r="H1793" t="e">
            <v>#N/A</v>
          </cell>
        </row>
        <row r="1794">
          <cell r="H1794" t="e">
            <v>#N/A</v>
          </cell>
        </row>
        <row r="1795">
          <cell r="H1795" t="e">
            <v>#N/A</v>
          </cell>
        </row>
        <row r="1796">
          <cell r="H1796" t="e">
            <v>#N/A</v>
          </cell>
        </row>
        <row r="1797">
          <cell r="H1797" t="e">
            <v>#N/A</v>
          </cell>
        </row>
        <row r="1798">
          <cell r="H1798" t="e">
            <v>#N/A</v>
          </cell>
        </row>
        <row r="1799">
          <cell r="H1799" t="e">
            <v>#N/A</v>
          </cell>
        </row>
        <row r="1800">
          <cell r="H1800" t="e">
            <v>#N/A</v>
          </cell>
        </row>
        <row r="1801">
          <cell r="H1801" t="e">
            <v>#N/A</v>
          </cell>
        </row>
        <row r="1802">
          <cell r="H1802" t="e">
            <v>#N/A</v>
          </cell>
        </row>
        <row r="1803">
          <cell r="H1803" t="e">
            <v>#N/A</v>
          </cell>
        </row>
        <row r="1804">
          <cell r="H1804" t="e">
            <v>#N/A</v>
          </cell>
        </row>
        <row r="1805">
          <cell r="H1805" t="e">
            <v>#N/A</v>
          </cell>
        </row>
        <row r="1806">
          <cell r="H1806" t="e">
            <v>#N/A</v>
          </cell>
        </row>
        <row r="1807">
          <cell r="H1807" t="e">
            <v>#N/A</v>
          </cell>
        </row>
        <row r="1808">
          <cell r="H1808" t="e">
            <v>#N/A</v>
          </cell>
        </row>
        <row r="1809">
          <cell r="H1809" t="e">
            <v>#N/A</v>
          </cell>
        </row>
        <row r="1810">
          <cell r="H1810" t="e">
            <v>#N/A</v>
          </cell>
        </row>
        <row r="1811">
          <cell r="H1811" t="e">
            <v>#N/A</v>
          </cell>
        </row>
        <row r="1812">
          <cell r="H1812" t="e">
            <v>#N/A</v>
          </cell>
        </row>
        <row r="1813">
          <cell r="H1813" t="e">
            <v>#N/A</v>
          </cell>
        </row>
        <row r="1814">
          <cell r="H1814" t="e">
            <v>#N/A</v>
          </cell>
        </row>
        <row r="1815">
          <cell r="H1815" t="e">
            <v>#N/A</v>
          </cell>
        </row>
        <row r="1816">
          <cell r="H1816" t="e">
            <v>#N/A</v>
          </cell>
        </row>
        <row r="1817">
          <cell r="H1817" t="e">
            <v>#N/A</v>
          </cell>
        </row>
        <row r="1818">
          <cell r="H1818" t="e">
            <v>#N/A</v>
          </cell>
        </row>
        <row r="1819">
          <cell r="H1819" t="e">
            <v>#N/A</v>
          </cell>
        </row>
        <row r="1820">
          <cell r="H1820" t="e">
            <v>#N/A</v>
          </cell>
        </row>
        <row r="1821">
          <cell r="H1821" t="e">
            <v>#N/A</v>
          </cell>
        </row>
        <row r="1822">
          <cell r="H1822" t="e">
            <v>#N/A</v>
          </cell>
        </row>
        <row r="1823">
          <cell r="H1823" t="e">
            <v>#N/A</v>
          </cell>
        </row>
        <row r="1824">
          <cell r="H1824" t="e">
            <v>#N/A</v>
          </cell>
        </row>
        <row r="1825">
          <cell r="H1825" t="e">
            <v>#N/A</v>
          </cell>
        </row>
        <row r="1826">
          <cell r="H1826" t="e">
            <v>#N/A</v>
          </cell>
        </row>
        <row r="1827">
          <cell r="H1827" t="e">
            <v>#N/A</v>
          </cell>
        </row>
        <row r="1828">
          <cell r="H1828" t="e">
            <v>#N/A</v>
          </cell>
        </row>
        <row r="1829">
          <cell r="H1829" t="e">
            <v>#N/A</v>
          </cell>
        </row>
        <row r="1830">
          <cell r="H1830" t="e">
            <v>#N/A</v>
          </cell>
        </row>
        <row r="1831">
          <cell r="H1831" t="e">
            <v>#N/A</v>
          </cell>
        </row>
        <row r="1832">
          <cell r="H1832" t="e">
            <v>#N/A</v>
          </cell>
        </row>
        <row r="1833">
          <cell r="H1833" t="e">
            <v>#N/A</v>
          </cell>
        </row>
        <row r="1834">
          <cell r="H1834" t="e">
            <v>#N/A</v>
          </cell>
        </row>
        <row r="1835">
          <cell r="H1835" t="e">
            <v>#N/A</v>
          </cell>
        </row>
        <row r="1836">
          <cell r="H1836" t="e">
            <v>#N/A</v>
          </cell>
        </row>
        <row r="1837">
          <cell r="H1837" t="e">
            <v>#N/A</v>
          </cell>
        </row>
        <row r="1838">
          <cell r="H1838" t="e">
            <v>#N/A</v>
          </cell>
        </row>
        <row r="1839">
          <cell r="H1839" t="e">
            <v>#N/A</v>
          </cell>
        </row>
        <row r="1840">
          <cell r="H1840" t="e">
            <v>#N/A</v>
          </cell>
        </row>
        <row r="1841">
          <cell r="H1841" t="e">
            <v>#N/A</v>
          </cell>
        </row>
        <row r="1842">
          <cell r="H1842" t="e">
            <v>#N/A</v>
          </cell>
        </row>
        <row r="1843">
          <cell r="H1843" t="e">
            <v>#N/A</v>
          </cell>
        </row>
        <row r="1844">
          <cell r="H1844" t="e">
            <v>#N/A</v>
          </cell>
        </row>
        <row r="1845">
          <cell r="H1845" t="e">
            <v>#N/A</v>
          </cell>
        </row>
        <row r="1846">
          <cell r="H1846" t="e">
            <v>#N/A</v>
          </cell>
        </row>
        <row r="1847">
          <cell r="H1847" t="e">
            <v>#N/A</v>
          </cell>
        </row>
        <row r="1848">
          <cell r="H1848" t="e">
            <v>#N/A</v>
          </cell>
        </row>
        <row r="1849">
          <cell r="H1849" t="e">
            <v>#N/A</v>
          </cell>
        </row>
        <row r="1850">
          <cell r="H1850" t="e">
            <v>#N/A</v>
          </cell>
        </row>
        <row r="1851">
          <cell r="H1851" t="e">
            <v>#N/A</v>
          </cell>
        </row>
        <row r="1852">
          <cell r="H1852" t="e">
            <v>#N/A</v>
          </cell>
        </row>
        <row r="1853">
          <cell r="H1853" t="e">
            <v>#N/A</v>
          </cell>
        </row>
        <row r="1854">
          <cell r="H1854" t="e">
            <v>#N/A</v>
          </cell>
        </row>
        <row r="1855">
          <cell r="H1855" t="e">
            <v>#N/A</v>
          </cell>
        </row>
        <row r="1856">
          <cell r="H1856" t="e">
            <v>#N/A</v>
          </cell>
        </row>
        <row r="1857">
          <cell r="H1857" t="e">
            <v>#N/A</v>
          </cell>
        </row>
        <row r="1858">
          <cell r="H1858" t="e">
            <v>#N/A</v>
          </cell>
        </row>
        <row r="1859">
          <cell r="H1859" t="e">
            <v>#N/A</v>
          </cell>
        </row>
        <row r="1860">
          <cell r="H1860" t="e">
            <v>#N/A</v>
          </cell>
        </row>
        <row r="1861">
          <cell r="H1861" t="e">
            <v>#N/A</v>
          </cell>
        </row>
        <row r="1862">
          <cell r="H1862" t="e">
            <v>#N/A</v>
          </cell>
        </row>
        <row r="1863">
          <cell r="H1863" t="e">
            <v>#N/A</v>
          </cell>
        </row>
        <row r="1864">
          <cell r="H1864" t="e">
            <v>#N/A</v>
          </cell>
        </row>
        <row r="1865">
          <cell r="H1865" t="e">
            <v>#N/A</v>
          </cell>
        </row>
        <row r="1866">
          <cell r="H1866" t="e">
            <v>#N/A</v>
          </cell>
        </row>
        <row r="1867">
          <cell r="H1867" t="e">
            <v>#N/A</v>
          </cell>
        </row>
        <row r="1868">
          <cell r="H1868" t="e">
            <v>#N/A</v>
          </cell>
        </row>
        <row r="1869">
          <cell r="H1869" t="e">
            <v>#N/A</v>
          </cell>
        </row>
        <row r="1870">
          <cell r="H1870" t="e">
            <v>#N/A</v>
          </cell>
        </row>
        <row r="1871">
          <cell r="H1871" t="e">
            <v>#N/A</v>
          </cell>
        </row>
        <row r="1872">
          <cell r="H1872" t="e">
            <v>#N/A</v>
          </cell>
        </row>
        <row r="1873">
          <cell r="H1873" t="e">
            <v>#N/A</v>
          </cell>
        </row>
        <row r="1874">
          <cell r="H1874" t="e">
            <v>#N/A</v>
          </cell>
        </row>
        <row r="1875">
          <cell r="H1875" t="e">
            <v>#N/A</v>
          </cell>
        </row>
        <row r="1876">
          <cell r="H1876" t="e">
            <v>#N/A</v>
          </cell>
        </row>
        <row r="1877">
          <cell r="H1877" t="e">
            <v>#N/A</v>
          </cell>
        </row>
        <row r="1878">
          <cell r="H1878" t="e">
            <v>#N/A</v>
          </cell>
        </row>
        <row r="1879">
          <cell r="H1879" t="e">
            <v>#N/A</v>
          </cell>
        </row>
        <row r="1880">
          <cell r="H1880" t="e">
            <v>#N/A</v>
          </cell>
        </row>
        <row r="1881">
          <cell r="H1881" t="e">
            <v>#N/A</v>
          </cell>
        </row>
        <row r="1882">
          <cell r="H1882" t="e">
            <v>#N/A</v>
          </cell>
        </row>
        <row r="1883">
          <cell r="H1883" t="e">
            <v>#N/A</v>
          </cell>
        </row>
        <row r="1884">
          <cell r="H1884" t="e">
            <v>#N/A</v>
          </cell>
        </row>
        <row r="1885">
          <cell r="H1885" t="e">
            <v>#N/A</v>
          </cell>
        </row>
        <row r="1886">
          <cell r="H1886" t="e">
            <v>#N/A</v>
          </cell>
        </row>
        <row r="1887">
          <cell r="H1887" t="e">
            <v>#N/A</v>
          </cell>
        </row>
        <row r="1888">
          <cell r="H1888" t="e">
            <v>#N/A</v>
          </cell>
        </row>
        <row r="1889">
          <cell r="H1889" t="e">
            <v>#N/A</v>
          </cell>
        </row>
        <row r="1890">
          <cell r="H1890" t="e">
            <v>#N/A</v>
          </cell>
        </row>
        <row r="1891">
          <cell r="H1891" t="e">
            <v>#N/A</v>
          </cell>
        </row>
        <row r="1892">
          <cell r="H1892" t="e">
            <v>#N/A</v>
          </cell>
        </row>
        <row r="1893">
          <cell r="H1893" t="e">
            <v>#N/A</v>
          </cell>
        </row>
        <row r="1894">
          <cell r="H1894" t="e">
            <v>#N/A</v>
          </cell>
        </row>
        <row r="1895">
          <cell r="H1895" t="e">
            <v>#N/A</v>
          </cell>
        </row>
        <row r="1896">
          <cell r="H1896" t="e">
            <v>#N/A</v>
          </cell>
        </row>
        <row r="1897">
          <cell r="H1897" t="e">
            <v>#N/A</v>
          </cell>
        </row>
        <row r="1898">
          <cell r="H1898" t="e">
            <v>#N/A</v>
          </cell>
        </row>
        <row r="1899">
          <cell r="H1899" t="e">
            <v>#N/A</v>
          </cell>
        </row>
        <row r="1900">
          <cell r="H1900" t="e">
            <v>#N/A</v>
          </cell>
        </row>
        <row r="1901">
          <cell r="H1901" t="e">
            <v>#N/A</v>
          </cell>
        </row>
        <row r="1902">
          <cell r="H1902" t="e">
            <v>#N/A</v>
          </cell>
        </row>
        <row r="1903">
          <cell r="H1903" t="e">
            <v>#N/A</v>
          </cell>
        </row>
        <row r="1904">
          <cell r="H1904" t="e">
            <v>#N/A</v>
          </cell>
        </row>
        <row r="1905">
          <cell r="H1905" t="e">
            <v>#N/A</v>
          </cell>
        </row>
        <row r="1906">
          <cell r="H1906" t="e">
            <v>#N/A</v>
          </cell>
        </row>
        <row r="1907">
          <cell r="H1907" t="e">
            <v>#N/A</v>
          </cell>
        </row>
        <row r="1908">
          <cell r="H1908" t="e">
            <v>#N/A</v>
          </cell>
        </row>
        <row r="1909">
          <cell r="H1909" t="e">
            <v>#N/A</v>
          </cell>
        </row>
        <row r="1910">
          <cell r="H1910" t="e">
            <v>#N/A</v>
          </cell>
        </row>
        <row r="1911">
          <cell r="H1911" t="e">
            <v>#N/A</v>
          </cell>
        </row>
        <row r="1912">
          <cell r="H1912" t="e">
            <v>#N/A</v>
          </cell>
        </row>
        <row r="1913">
          <cell r="H1913" t="e">
            <v>#N/A</v>
          </cell>
        </row>
        <row r="1914">
          <cell r="H1914" t="e">
            <v>#N/A</v>
          </cell>
        </row>
        <row r="1915">
          <cell r="H1915" t="e">
            <v>#N/A</v>
          </cell>
        </row>
        <row r="1916">
          <cell r="H1916" t="e">
            <v>#N/A</v>
          </cell>
        </row>
        <row r="1917">
          <cell r="H1917" t="e">
            <v>#N/A</v>
          </cell>
        </row>
        <row r="1918">
          <cell r="H1918" t="e">
            <v>#N/A</v>
          </cell>
        </row>
        <row r="1919">
          <cell r="H1919" t="e">
            <v>#N/A</v>
          </cell>
        </row>
        <row r="1920">
          <cell r="H1920" t="e">
            <v>#N/A</v>
          </cell>
        </row>
        <row r="1921">
          <cell r="H1921" t="e">
            <v>#N/A</v>
          </cell>
        </row>
        <row r="1922">
          <cell r="H1922" t="e">
            <v>#N/A</v>
          </cell>
        </row>
        <row r="1923">
          <cell r="H1923" t="e">
            <v>#N/A</v>
          </cell>
        </row>
        <row r="1924">
          <cell r="H1924" t="e">
            <v>#N/A</v>
          </cell>
        </row>
        <row r="1925">
          <cell r="H1925" t="e">
            <v>#N/A</v>
          </cell>
        </row>
        <row r="1926">
          <cell r="H1926" t="e">
            <v>#N/A</v>
          </cell>
        </row>
        <row r="1927">
          <cell r="H1927" t="e">
            <v>#N/A</v>
          </cell>
        </row>
        <row r="1928">
          <cell r="H1928" t="e">
            <v>#N/A</v>
          </cell>
        </row>
        <row r="1929">
          <cell r="H1929" t="e">
            <v>#N/A</v>
          </cell>
        </row>
        <row r="1930">
          <cell r="H1930" t="e">
            <v>#N/A</v>
          </cell>
        </row>
        <row r="1931">
          <cell r="H1931" t="e">
            <v>#N/A</v>
          </cell>
        </row>
        <row r="1932">
          <cell r="H1932" t="e">
            <v>#N/A</v>
          </cell>
        </row>
        <row r="1933">
          <cell r="H1933" t="e">
            <v>#N/A</v>
          </cell>
        </row>
        <row r="1934">
          <cell r="H1934" t="e">
            <v>#N/A</v>
          </cell>
        </row>
        <row r="1935">
          <cell r="H1935" t="e">
            <v>#N/A</v>
          </cell>
        </row>
        <row r="1936">
          <cell r="H1936" t="e">
            <v>#N/A</v>
          </cell>
        </row>
        <row r="1937">
          <cell r="H1937" t="e">
            <v>#N/A</v>
          </cell>
        </row>
        <row r="1938">
          <cell r="H1938" t="e">
            <v>#N/A</v>
          </cell>
        </row>
        <row r="1939">
          <cell r="H1939" t="e">
            <v>#N/A</v>
          </cell>
        </row>
        <row r="1940">
          <cell r="H1940" t="e">
            <v>#N/A</v>
          </cell>
        </row>
        <row r="1941">
          <cell r="H1941" t="e">
            <v>#N/A</v>
          </cell>
        </row>
        <row r="1942">
          <cell r="H1942" t="e">
            <v>#N/A</v>
          </cell>
        </row>
        <row r="1943">
          <cell r="H1943" t="e">
            <v>#N/A</v>
          </cell>
        </row>
        <row r="1944">
          <cell r="H1944" t="e">
            <v>#N/A</v>
          </cell>
        </row>
        <row r="1945">
          <cell r="H1945" t="e">
            <v>#N/A</v>
          </cell>
        </row>
        <row r="1946">
          <cell r="H1946" t="e">
            <v>#N/A</v>
          </cell>
        </row>
        <row r="1947">
          <cell r="H1947" t="e">
            <v>#N/A</v>
          </cell>
        </row>
        <row r="1948">
          <cell r="H1948" t="e">
            <v>#N/A</v>
          </cell>
        </row>
        <row r="1949">
          <cell r="H1949" t="e">
            <v>#N/A</v>
          </cell>
        </row>
        <row r="1950">
          <cell r="H1950" t="e">
            <v>#N/A</v>
          </cell>
        </row>
        <row r="1951">
          <cell r="H1951" t="e">
            <v>#N/A</v>
          </cell>
        </row>
        <row r="1952">
          <cell r="H1952" t="e">
            <v>#N/A</v>
          </cell>
        </row>
        <row r="1953">
          <cell r="H1953" t="e">
            <v>#N/A</v>
          </cell>
        </row>
        <row r="1954">
          <cell r="H1954" t="e">
            <v>#N/A</v>
          </cell>
        </row>
        <row r="1955">
          <cell r="H1955" t="e">
            <v>#N/A</v>
          </cell>
        </row>
        <row r="1956">
          <cell r="H1956" t="e">
            <v>#N/A</v>
          </cell>
        </row>
        <row r="1957">
          <cell r="H1957" t="e">
            <v>#N/A</v>
          </cell>
        </row>
        <row r="1958">
          <cell r="H1958" t="e">
            <v>#N/A</v>
          </cell>
        </row>
        <row r="1959">
          <cell r="H1959" t="e">
            <v>#N/A</v>
          </cell>
        </row>
        <row r="1960">
          <cell r="H1960" t="e">
            <v>#N/A</v>
          </cell>
        </row>
        <row r="1961">
          <cell r="H1961" t="e">
            <v>#N/A</v>
          </cell>
        </row>
        <row r="1962">
          <cell r="H1962" t="e">
            <v>#N/A</v>
          </cell>
        </row>
        <row r="1963">
          <cell r="H1963" t="e">
            <v>#N/A</v>
          </cell>
        </row>
        <row r="1964">
          <cell r="H1964" t="e">
            <v>#N/A</v>
          </cell>
        </row>
        <row r="1965">
          <cell r="H1965" t="e">
            <v>#N/A</v>
          </cell>
        </row>
        <row r="1966">
          <cell r="H1966" t="e">
            <v>#N/A</v>
          </cell>
        </row>
        <row r="1967">
          <cell r="H1967" t="e">
            <v>#N/A</v>
          </cell>
        </row>
        <row r="1968">
          <cell r="H1968" t="e">
            <v>#N/A</v>
          </cell>
        </row>
        <row r="1969">
          <cell r="H1969" t="e">
            <v>#N/A</v>
          </cell>
        </row>
        <row r="1970">
          <cell r="H1970" t="e">
            <v>#N/A</v>
          </cell>
        </row>
        <row r="1971">
          <cell r="H1971" t="e">
            <v>#N/A</v>
          </cell>
        </row>
        <row r="1972">
          <cell r="H1972" t="e">
            <v>#N/A</v>
          </cell>
        </row>
        <row r="1973">
          <cell r="H1973" t="e">
            <v>#N/A</v>
          </cell>
        </row>
        <row r="1974">
          <cell r="H1974" t="e">
            <v>#N/A</v>
          </cell>
        </row>
        <row r="1975">
          <cell r="H1975" t="e">
            <v>#N/A</v>
          </cell>
        </row>
        <row r="1976">
          <cell r="H1976" t="e">
            <v>#N/A</v>
          </cell>
        </row>
        <row r="1977">
          <cell r="H1977" t="e">
            <v>#N/A</v>
          </cell>
        </row>
        <row r="1978">
          <cell r="H1978" t="e">
            <v>#N/A</v>
          </cell>
        </row>
        <row r="1979">
          <cell r="H1979" t="e">
            <v>#N/A</v>
          </cell>
        </row>
        <row r="1980">
          <cell r="H1980" t="e">
            <v>#N/A</v>
          </cell>
        </row>
        <row r="1981">
          <cell r="H1981" t="e">
            <v>#N/A</v>
          </cell>
        </row>
        <row r="1982">
          <cell r="H1982" t="e">
            <v>#N/A</v>
          </cell>
        </row>
        <row r="1983">
          <cell r="H1983" t="e">
            <v>#N/A</v>
          </cell>
        </row>
        <row r="1984">
          <cell r="H1984" t="e">
            <v>#N/A</v>
          </cell>
        </row>
        <row r="1985">
          <cell r="H1985" t="e">
            <v>#N/A</v>
          </cell>
        </row>
        <row r="1986">
          <cell r="H1986" t="e">
            <v>#N/A</v>
          </cell>
        </row>
        <row r="1987">
          <cell r="H1987" t="e">
            <v>#N/A</v>
          </cell>
        </row>
        <row r="1988">
          <cell r="H1988" t="e">
            <v>#N/A</v>
          </cell>
        </row>
        <row r="1989">
          <cell r="H1989" t="e">
            <v>#N/A</v>
          </cell>
        </row>
        <row r="1990">
          <cell r="H1990" t="e">
            <v>#N/A</v>
          </cell>
        </row>
        <row r="1991">
          <cell r="H1991" t="e">
            <v>#N/A</v>
          </cell>
        </row>
        <row r="1992">
          <cell r="H1992" t="e">
            <v>#N/A</v>
          </cell>
        </row>
        <row r="1993">
          <cell r="H1993" t="e">
            <v>#N/A</v>
          </cell>
        </row>
        <row r="1994">
          <cell r="H1994" t="e">
            <v>#N/A</v>
          </cell>
        </row>
        <row r="1995">
          <cell r="H1995" t="e">
            <v>#N/A</v>
          </cell>
        </row>
        <row r="1996">
          <cell r="H1996" t="e">
            <v>#N/A</v>
          </cell>
        </row>
        <row r="1997">
          <cell r="H1997" t="e">
            <v>#N/A</v>
          </cell>
        </row>
        <row r="1998">
          <cell r="H1998" t="e">
            <v>#N/A</v>
          </cell>
        </row>
        <row r="1999">
          <cell r="H1999" t="e">
            <v>#N/A</v>
          </cell>
        </row>
        <row r="2000">
          <cell r="H2000" t="e">
            <v>#N/A</v>
          </cell>
        </row>
        <row r="2001">
          <cell r="H2001" t="e">
            <v>#N/A</v>
          </cell>
        </row>
        <row r="2002">
          <cell r="H2002" t="e">
            <v>#N/A</v>
          </cell>
        </row>
        <row r="2003">
          <cell r="H2003" t="e">
            <v>#N/A</v>
          </cell>
        </row>
        <row r="2004">
          <cell r="H2004" t="e">
            <v>#N/A</v>
          </cell>
        </row>
        <row r="2005">
          <cell r="H2005" t="e">
            <v>#N/A</v>
          </cell>
        </row>
        <row r="2006">
          <cell r="H2006" t="e">
            <v>#N/A</v>
          </cell>
        </row>
        <row r="2007">
          <cell r="H2007" t="e">
            <v>#N/A</v>
          </cell>
        </row>
        <row r="2008">
          <cell r="H2008" t="e">
            <v>#N/A</v>
          </cell>
        </row>
        <row r="2009">
          <cell r="H2009" t="e">
            <v>#N/A</v>
          </cell>
        </row>
        <row r="2010">
          <cell r="H2010" t="e">
            <v>#N/A</v>
          </cell>
        </row>
        <row r="2011">
          <cell r="H2011" t="e">
            <v>#N/A</v>
          </cell>
        </row>
        <row r="2012">
          <cell r="H2012" t="e">
            <v>#N/A</v>
          </cell>
        </row>
        <row r="2013">
          <cell r="H2013" t="e">
            <v>#N/A</v>
          </cell>
        </row>
        <row r="2014">
          <cell r="H2014" t="e">
            <v>#N/A</v>
          </cell>
        </row>
        <row r="2015">
          <cell r="H2015" t="e">
            <v>#N/A</v>
          </cell>
        </row>
        <row r="2016">
          <cell r="H2016" t="e">
            <v>#N/A</v>
          </cell>
        </row>
        <row r="2017">
          <cell r="H2017" t="e">
            <v>#N/A</v>
          </cell>
        </row>
        <row r="2018">
          <cell r="H2018" t="e">
            <v>#N/A</v>
          </cell>
        </row>
        <row r="2019">
          <cell r="H2019" t="e">
            <v>#N/A</v>
          </cell>
        </row>
        <row r="2020">
          <cell r="H2020" t="e">
            <v>#N/A</v>
          </cell>
        </row>
        <row r="2021">
          <cell r="H2021" t="e">
            <v>#N/A</v>
          </cell>
        </row>
        <row r="2022">
          <cell r="H2022" t="e">
            <v>#N/A</v>
          </cell>
        </row>
        <row r="2023">
          <cell r="H2023" t="e">
            <v>#N/A</v>
          </cell>
        </row>
        <row r="2024">
          <cell r="H2024" t="e">
            <v>#N/A</v>
          </cell>
        </row>
        <row r="2025">
          <cell r="H2025" t="e">
            <v>#N/A</v>
          </cell>
        </row>
        <row r="2026">
          <cell r="H2026" t="e">
            <v>#N/A</v>
          </cell>
        </row>
        <row r="2027">
          <cell r="H2027" t="e">
            <v>#N/A</v>
          </cell>
        </row>
        <row r="2028">
          <cell r="H2028" t="e">
            <v>#N/A</v>
          </cell>
        </row>
        <row r="2029">
          <cell r="H2029" t="e">
            <v>#N/A</v>
          </cell>
        </row>
        <row r="2030">
          <cell r="H2030" t="e">
            <v>#N/A</v>
          </cell>
        </row>
        <row r="2031">
          <cell r="H2031" t="e">
            <v>#N/A</v>
          </cell>
        </row>
        <row r="2032">
          <cell r="H2032" t="e">
            <v>#N/A</v>
          </cell>
        </row>
        <row r="2033">
          <cell r="H2033" t="e">
            <v>#N/A</v>
          </cell>
        </row>
        <row r="2034">
          <cell r="H2034" t="e">
            <v>#N/A</v>
          </cell>
        </row>
        <row r="2035">
          <cell r="H2035" t="e">
            <v>#N/A</v>
          </cell>
        </row>
        <row r="2036">
          <cell r="H2036" t="e">
            <v>#N/A</v>
          </cell>
        </row>
        <row r="2037">
          <cell r="H2037" t="e">
            <v>#N/A</v>
          </cell>
        </row>
        <row r="2038">
          <cell r="H2038" t="e">
            <v>#N/A</v>
          </cell>
        </row>
        <row r="2039">
          <cell r="H2039" t="e">
            <v>#N/A</v>
          </cell>
        </row>
        <row r="2040">
          <cell r="H2040" t="e">
            <v>#N/A</v>
          </cell>
        </row>
        <row r="2041">
          <cell r="H2041" t="e">
            <v>#N/A</v>
          </cell>
        </row>
        <row r="2042">
          <cell r="H2042" t="e">
            <v>#N/A</v>
          </cell>
        </row>
        <row r="2043">
          <cell r="H2043" t="e">
            <v>#N/A</v>
          </cell>
        </row>
        <row r="2044">
          <cell r="H2044" t="e">
            <v>#N/A</v>
          </cell>
        </row>
        <row r="2045">
          <cell r="H2045" t="e">
            <v>#N/A</v>
          </cell>
        </row>
        <row r="2046">
          <cell r="H2046" t="e">
            <v>#N/A</v>
          </cell>
        </row>
        <row r="2047">
          <cell r="H2047" t="e">
            <v>#N/A</v>
          </cell>
        </row>
        <row r="2048">
          <cell r="H2048" t="e">
            <v>#N/A</v>
          </cell>
        </row>
        <row r="2049">
          <cell r="H2049" t="e">
            <v>#N/A</v>
          </cell>
        </row>
        <row r="2050">
          <cell r="H2050" t="e">
            <v>#N/A</v>
          </cell>
        </row>
        <row r="2051">
          <cell r="H2051" t="e">
            <v>#N/A</v>
          </cell>
        </row>
        <row r="2052">
          <cell r="H2052" t="e">
            <v>#N/A</v>
          </cell>
        </row>
        <row r="2053">
          <cell r="H2053" t="e">
            <v>#N/A</v>
          </cell>
        </row>
        <row r="2054">
          <cell r="H2054" t="e">
            <v>#N/A</v>
          </cell>
        </row>
        <row r="2055">
          <cell r="H2055" t="e">
            <v>#N/A</v>
          </cell>
        </row>
        <row r="2056">
          <cell r="H2056" t="e">
            <v>#N/A</v>
          </cell>
        </row>
        <row r="2057">
          <cell r="H2057" t="e">
            <v>#N/A</v>
          </cell>
        </row>
        <row r="2058">
          <cell r="H2058" t="e">
            <v>#N/A</v>
          </cell>
        </row>
        <row r="2059">
          <cell r="H2059" t="e">
            <v>#N/A</v>
          </cell>
        </row>
        <row r="2060">
          <cell r="H2060" t="e">
            <v>#N/A</v>
          </cell>
        </row>
        <row r="2061">
          <cell r="H2061" t="e">
            <v>#N/A</v>
          </cell>
        </row>
        <row r="2062">
          <cell r="H2062" t="e">
            <v>#N/A</v>
          </cell>
        </row>
        <row r="2063">
          <cell r="H2063" t="e">
            <v>#N/A</v>
          </cell>
        </row>
        <row r="2064">
          <cell r="H2064" t="e">
            <v>#N/A</v>
          </cell>
        </row>
        <row r="2065">
          <cell r="H2065" t="e">
            <v>#N/A</v>
          </cell>
        </row>
        <row r="2066">
          <cell r="H2066" t="e">
            <v>#N/A</v>
          </cell>
        </row>
        <row r="2067">
          <cell r="H2067" t="e">
            <v>#N/A</v>
          </cell>
        </row>
        <row r="2068">
          <cell r="H2068" t="e">
            <v>#N/A</v>
          </cell>
        </row>
        <row r="2069">
          <cell r="H2069" t="e">
            <v>#N/A</v>
          </cell>
        </row>
        <row r="2070">
          <cell r="H2070" t="e">
            <v>#N/A</v>
          </cell>
        </row>
        <row r="2071">
          <cell r="H2071" t="e">
            <v>#N/A</v>
          </cell>
        </row>
        <row r="2072">
          <cell r="H2072" t="e">
            <v>#N/A</v>
          </cell>
        </row>
        <row r="2073">
          <cell r="H2073" t="e">
            <v>#N/A</v>
          </cell>
        </row>
        <row r="2074">
          <cell r="H2074" t="e">
            <v>#N/A</v>
          </cell>
        </row>
        <row r="2075">
          <cell r="H2075" t="e">
            <v>#N/A</v>
          </cell>
        </row>
        <row r="2076">
          <cell r="H2076" t="e">
            <v>#N/A</v>
          </cell>
        </row>
        <row r="2077">
          <cell r="H2077" t="e">
            <v>#N/A</v>
          </cell>
        </row>
        <row r="2078">
          <cell r="H2078" t="e">
            <v>#N/A</v>
          </cell>
        </row>
        <row r="2079">
          <cell r="H2079" t="e">
            <v>#N/A</v>
          </cell>
        </row>
        <row r="2080">
          <cell r="H2080" t="e">
            <v>#N/A</v>
          </cell>
        </row>
        <row r="2081">
          <cell r="H2081" t="e">
            <v>#N/A</v>
          </cell>
        </row>
        <row r="2082">
          <cell r="H2082" t="e">
            <v>#N/A</v>
          </cell>
        </row>
        <row r="2083">
          <cell r="H2083" t="e">
            <v>#N/A</v>
          </cell>
        </row>
        <row r="2084">
          <cell r="H2084" t="e">
            <v>#N/A</v>
          </cell>
        </row>
        <row r="2085">
          <cell r="H2085" t="e">
            <v>#N/A</v>
          </cell>
        </row>
        <row r="2086">
          <cell r="H2086" t="e">
            <v>#N/A</v>
          </cell>
        </row>
        <row r="2087">
          <cell r="H2087" t="e">
            <v>#N/A</v>
          </cell>
        </row>
        <row r="2088">
          <cell r="H2088" t="e">
            <v>#N/A</v>
          </cell>
        </row>
        <row r="2089">
          <cell r="H2089" t="e">
            <v>#N/A</v>
          </cell>
        </row>
        <row r="2090">
          <cell r="H2090" t="e">
            <v>#N/A</v>
          </cell>
        </row>
        <row r="2091">
          <cell r="H2091" t="e">
            <v>#N/A</v>
          </cell>
        </row>
        <row r="2092">
          <cell r="H2092" t="e">
            <v>#N/A</v>
          </cell>
        </row>
        <row r="2093">
          <cell r="H2093" t="e">
            <v>#N/A</v>
          </cell>
        </row>
        <row r="2094">
          <cell r="H2094" t="e">
            <v>#N/A</v>
          </cell>
        </row>
        <row r="2095">
          <cell r="H2095" t="e">
            <v>#N/A</v>
          </cell>
        </row>
        <row r="2096">
          <cell r="H2096" t="e">
            <v>#N/A</v>
          </cell>
        </row>
        <row r="2097">
          <cell r="H2097" t="e">
            <v>#N/A</v>
          </cell>
        </row>
        <row r="2098">
          <cell r="H2098" t="e">
            <v>#N/A</v>
          </cell>
        </row>
        <row r="2099">
          <cell r="H2099" t="e">
            <v>#N/A</v>
          </cell>
        </row>
        <row r="2100">
          <cell r="H2100" t="e">
            <v>#N/A</v>
          </cell>
        </row>
        <row r="2101">
          <cell r="H2101" t="e">
            <v>#N/A</v>
          </cell>
        </row>
        <row r="2102">
          <cell r="H2102" t="e">
            <v>#N/A</v>
          </cell>
        </row>
        <row r="2103">
          <cell r="H2103" t="e">
            <v>#N/A</v>
          </cell>
        </row>
        <row r="2104">
          <cell r="H2104" t="e">
            <v>#N/A</v>
          </cell>
        </row>
        <row r="2105">
          <cell r="H2105" t="e">
            <v>#N/A</v>
          </cell>
        </row>
        <row r="2106">
          <cell r="H2106" t="e">
            <v>#N/A</v>
          </cell>
        </row>
        <row r="2107">
          <cell r="H2107" t="e">
            <v>#N/A</v>
          </cell>
        </row>
        <row r="2108">
          <cell r="H2108" t="e">
            <v>#N/A</v>
          </cell>
        </row>
        <row r="2109">
          <cell r="H2109" t="e">
            <v>#N/A</v>
          </cell>
        </row>
        <row r="2110">
          <cell r="H2110" t="e">
            <v>#N/A</v>
          </cell>
        </row>
        <row r="2111">
          <cell r="H2111" t="e">
            <v>#N/A</v>
          </cell>
        </row>
        <row r="2112">
          <cell r="H2112" t="e">
            <v>#N/A</v>
          </cell>
        </row>
        <row r="2113">
          <cell r="H2113" t="e">
            <v>#N/A</v>
          </cell>
        </row>
        <row r="2114">
          <cell r="H2114" t="e">
            <v>#N/A</v>
          </cell>
        </row>
        <row r="2115">
          <cell r="H2115" t="e">
            <v>#N/A</v>
          </cell>
        </row>
        <row r="2116">
          <cell r="H2116" t="e">
            <v>#N/A</v>
          </cell>
        </row>
        <row r="2117">
          <cell r="H2117" t="e">
            <v>#N/A</v>
          </cell>
        </row>
        <row r="2118">
          <cell r="H2118" t="e">
            <v>#N/A</v>
          </cell>
        </row>
        <row r="2119">
          <cell r="H2119" t="e">
            <v>#N/A</v>
          </cell>
        </row>
        <row r="2120">
          <cell r="H2120" t="e">
            <v>#N/A</v>
          </cell>
        </row>
        <row r="2121">
          <cell r="H2121" t="e">
            <v>#N/A</v>
          </cell>
        </row>
        <row r="2122">
          <cell r="H2122" t="e">
            <v>#N/A</v>
          </cell>
        </row>
        <row r="2123">
          <cell r="H2123" t="e">
            <v>#N/A</v>
          </cell>
        </row>
        <row r="2124">
          <cell r="H2124" t="e">
            <v>#N/A</v>
          </cell>
        </row>
        <row r="2125">
          <cell r="H2125" t="e">
            <v>#N/A</v>
          </cell>
        </row>
        <row r="2126">
          <cell r="H2126" t="e">
            <v>#N/A</v>
          </cell>
        </row>
        <row r="2127">
          <cell r="H2127" t="e">
            <v>#N/A</v>
          </cell>
        </row>
        <row r="2128">
          <cell r="H2128" t="e">
            <v>#N/A</v>
          </cell>
        </row>
        <row r="2129">
          <cell r="H2129" t="e">
            <v>#N/A</v>
          </cell>
        </row>
        <row r="2130">
          <cell r="H2130" t="e">
            <v>#N/A</v>
          </cell>
        </row>
        <row r="2131">
          <cell r="H2131" t="e">
            <v>#N/A</v>
          </cell>
        </row>
        <row r="2132">
          <cell r="H2132" t="e">
            <v>#N/A</v>
          </cell>
        </row>
        <row r="2133">
          <cell r="H2133" t="e">
            <v>#N/A</v>
          </cell>
        </row>
        <row r="2134">
          <cell r="H2134" t="e">
            <v>#N/A</v>
          </cell>
        </row>
        <row r="2135">
          <cell r="H2135" t="e">
            <v>#N/A</v>
          </cell>
        </row>
        <row r="2136">
          <cell r="H2136" t="e">
            <v>#N/A</v>
          </cell>
        </row>
        <row r="2137">
          <cell r="H2137" t="e">
            <v>#N/A</v>
          </cell>
        </row>
        <row r="2138">
          <cell r="H2138" t="e">
            <v>#N/A</v>
          </cell>
        </row>
        <row r="2139">
          <cell r="H2139" t="e">
            <v>#N/A</v>
          </cell>
        </row>
        <row r="2140">
          <cell r="H2140" t="e">
            <v>#N/A</v>
          </cell>
        </row>
        <row r="2141">
          <cell r="H2141" t="e">
            <v>#N/A</v>
          </cell>
        </row>
        <row r="2142">
          <cell r="H2142" t="e">
            <v>#N/A</v>
          </cell>
        </row>
        <row r="2143">
          <cell r="H2143" t="e">
            <v>#N/A</v>
          </cell>
        </row>
        <row r="2144">
          <cell r="H2144" t="e">
            <v>#N/A</v>
          </cell>
        </row>
        <row r="2145">
          <cell r="H2145" t="e">
            <v>#N/A</v>
          </cell>
        </row>
        <row r="2146">
          <cell r="H2146" t="e">
            <v>#N/A</v>
          </cell>
        </row>
        <row r="2147">
          <cell r="H2147" t="e">
            <v>#N/A</v>
          </cell>
        </row>
        <row r="2148">
          <cell r="H2148" t="e">
            <v>#N/A</v>
          </cell>
        </row>
        <row r="2149">
          <cell r="H2149" t="e">
            <v>#N/A</v>
          </cell>
        </row>
        <row r="2150">
          <cell r="H2150" t="e">
            <v>#N/A</v>
          </cell>
        </row>
        <row r="2151">
          <cell r="H2151" t="e">
            <v>#N/A</v>
          </cell>
        </row>
        <row r="2152">
          <cell r="H2152" t="e">
            <v>#N/A</v>
          </cell>
        </row>
        <row r="2153">
          <cell r="H2153" t="e">
            <v>#N/A</v>
          </cell>
        </row>
        <row r="2154">
          <cell r="H2154" t="e">
            <v>#N/A</v>
          </cell>
        </row>
        <row r="2155">
          <cell r="H2155" t="e">
            <v>#N/A</v>
          </cell>
        </row>
        <row r="2156">
          <cell r="H2156" t="e">
            <v>#N/A</v>
          </cell>
        </row>
        <row r="2157">
          <cell r="H2157" t="e">
            <v>#N/A</v>
          </cell>
        </row>
        <row r="2158">
          <cell r="H2158" t="e">
            <v>#N/A</v>
          </cell>
        </row>
        <row r="2159">
          <cell r="H2159" t="e">
            <v>#N/A</v>
          </cell>
        </row>
        <row r="2160">
          <cell r="H2160" t="e">
            <v>#N/A</v>
          </cell>
        </row>
        <row r="2161">
          <cell r="H2161" t="e">
            <v>#N/A</v>
          </cell>
        </row>
        <row r="2162">
          <cell r="H2162" t="e">
            <v>#N/A</v>
          </cell>
        </row>
        <row r="2163">
          <cell r="H2163" t="e">
            <v>#N/A</v>
          </cell>
        </row>
        <row r="2164">
          <cell r="H2164" t="e">
            <v>#N/A</v>
          </cell>
        </row>
        <row r="2165">
          <cell r="H2165" t="e">
            <v>#N/A</v>
          </cell>
        </row>
        <row r="2166">
          <cell r="H2166" t="e">
            <v>#N/A</v>
          </cell>
        </row>
        <row r="2167">
          <cell r="H2167" t="e">
            <v>#N/A</v>
          </cell>
        </row>
        <row r="2168">
          <cell r="H2168" t="e">
            <v>#N/A</v>
          </cell>
        </row>
        <row r="2169">
          <cell r="H2169" t="e">
            <v>#N/A</v>
          </cell>
        </row>
        <row r="2170">
          <cell r="H2170" t="e">
            <v>#N/A</v>
          </cell>
        </row>
        <row r="2171">
          <cell r="H2171" t="e">
            <v>#N/A</v>
          </cell>
        </row>
        <row r="2172">
          <cell r="H2172" t="e">
            <v>#N/A</v>
          </cell>
        </row>
        <row r="2173">
          <cell r="H2173" t="e">
            <v>#N/A</v>
          </cell>
        </row>
        <row r="2174">
          <cell r="H2174" t="e">
            <v>#N/A</v>
          </cell>
        </row>
        <row r="2175">
          <cell r="H2175" t="e">
            <v>#N/A</v>
          </cell>
        </row>
        <row r="2176">
          <cell r="H2176" t="e">
            <v>#N/A</v>
          </cell>
        </row>
        <row r="2177">
          <cell r="H2177" t="e">
            <v>#N/A</v>
          </cell>
        </row>
        <row r="2178">
          <cell r="H2178" t="e">
            <v>#N/A</v>
          </cell>
        </row>
        <row r="2179">
          <cell r="H2179" t="e">
            <v>#N/A</v>
          </cell>
        </row>
        <row r="2180">
          <cell r="H2180" t="e">
            <v>#N/A</v>
          </cell>
        </row>
        <row r="2181">
          <cell r="H2181" t="e">
            <v>#N/A</v>
          </cell>
        </row>
        <row r="2182">
          <cell r="H2182" t="e">
            <v>#N/A</v>
          </cell>
        </row>
        <row r="2183">
          <cell r="H2183" t="e">
            <v>#N/A</v>
          </cell>
        </row>
        <row r="2184">
          <cell r="H2184" t="e">
            <v>#N/A</v>
          </cell>
        </row>
        <row r="2185">
          <cell r="H2185" t="e">
            <v>#N/A</v>
          </cell>
        </row>
        <row r="2186">
          <cell r="H2186" t="e">
            <v>#N/A</v>
          </cell>
        </row>
        <row r="2187">
          <cell r="H2187" t="e">
            <v>#N/A</v>
          </cell>
        </row>
        <row r="2188">
          <cell r="H2188" t="e">
            <v>#N/A</v>
          </cell>
        </row>
        <row r="2189">
          <cell r="H2189" t="e">
            <v>#N/A</v>
          </cell>
        </row>
        <row r="2190">
          <cell r="H2190" t="e">
            <v>#N/A</v>
          </cell>
        </row>
        <row r="2191">
          <cell r="H2191" t="e">
            <v>#N/A</v>
          </cell>
        </row>
        <row r="2192">
          <cell r="H2192" t="e">
            <v>#N/A</v>
          </cell>
        </row>
        <row r="2193">
          <cell r="H2193" t="e">
            <v>#N/A</v>
          </cell>
        </row>
        <row r="2194">
          <cell r="H2194" t="e">
            <v>#N/A</v>
          </cell>
        </row>
        <row r="2195">
          <cell r="H2195" t="e">
            <v>#N/A</v>
          </cell>
        </row>
        <row r="2196">
          <cell r="H2196" t="e">
            <v>#N/A</v>
          </cell>
        </row>
        <row r="2197">
          <cell r="H2197" t="e">
            <v>#N/A</v>
          </cell>
        </row>
        <row r="2198">
          <cell r="H2198" t="e">
            <v>#N/A</v>
          </cell>
        </row>
        <row r="2199">
          <cell r="H2199" t="e">
            <v>#N/A</v>
          </cell>
        </row>
        <row r="2200">
          <cell r="H2200" t="e">
            <v>#N/A</v>
          </cell>
        </row>
        <row r="2201">
          <cell r="H2201" t="e">
            <v>#N/A</v>
          </cell>
        </row>
        <row r="2202">
          <cell r="H2202" t="e">
            <v>#N/A</v>
          </cell>
        </row>
        <row r="2203">
          <cell r="H2203" t="e">
            <v>#N/A</v>
          </cell>
        </row>
        <row r="2204">
          <cell r="H2204" t="e">
            <v>#N/A</v>
          </cell>
        </row>
        <row r="2205">
          <cell r="H2205" t="e">
            <v>#N/A</v>
          </cell>
        </row>
        <row r="2206">
          <cell r="H2206" t="e">
            <v>#N/A</v>
          </cell>
        </row>
        <row r="2207">
          <cell r="H2207" t="e">
            <v>#N/A</v>
          </cell>
        </row>
        <row r="2208">
          <cell r="H2208" t="e">
            <v>#N/A</v>
          </cell>
        </row>
        <row r="2209">
          <cell r="H2209" t="e">
            <v>#N/A</v>
          </cell>
        </row>
        <row r="2210">
          <cell r="H2210" t="e">
            <v>#N/A</v>
          </cell>
        </row>
        <row r="2211">
          <cell r="H2211" t="e">
            <v>#N/A</v>
          </cell>
        </row>
        <row r="2212">
          <cell r="H2212" t="e">
            <v>#N/A</v>
          </cell>
        </row>
        <row r="2213">
          <cell r="H2213" t="e">
            <v>#N/A</v>
          </cell>
        </row>
        <row r="2214">
          <cell r="H2214" t="e">
            <v>#N/A</v>
          </cell>
        </row>
        <row r="2215">
          <cell r="H2215" t="e">
            <v>#N/A</v>
          </cell>
        </row>
        <row r="2216">
          <cell r="H2216" t="e">
            <v>#N/A</v>
          </cell>
        </row>
        <row r="2217">
          <cell r="H2217" t="e">
            <v>#N/A</v>
          </cell>
        </row>
        <row r="2218">
          <cell r="H2218" t="e">
            <v>#N/A</v>
          </cell>
        </row>
        <row r="2219">
          <cell r="H2219" t="e">
            <v>#N/A</v>
          </cell>
        </row>
        <row r="2220">
          <cell r="H2220" t="e">
            <v>#N/A</v>
          </cell>
        </row>
        <row r="2221">
          <cell r="H2221" t="e">
            <v>#N/A</v>
          </cell>
        </row>
        <row r="2222">
          <cell r="H2222" t="e">
            <v>#N/A</v>
          </cell>
        </row>
        <row r="2223">
          <cell r="H2223" t="e">
            <v>#N/A</v>
          </cell>
        </row>
        <row r="2224">
          <cell r="H2224" t="e">
            <v>#N/A</v>
          </cell>
        </row>
        <row r="2225">
          <cell r="H2225" t="e">
            <v>#N/A</v>
          </cell>
        </row>
        <row r="2226">
          <cell r="H2226" t="e">
            <v>#N/A</v>
          </cell>
        </row>
        <row r="2227">
          <cell r="H2227" t="e">
            <v>#N/A</v>
          </cell>
        </row>
        <row r="2228">
          <cell r="H2228" t="e">
            <v>#N/A</v>
          </cell>
        </row>
        <row r="2229">
          <cell r="H2229" t="e">
            <v>#N/A</v>
          </cell>
        </row>
        <row r="2230">
          <cell r="H2230" t="e">
            <v>#N/A</v>
          </cell>
        </row>
        <row r="2231">
          <cell r="H2231" t="e">
            <v>#N/A</v>
          </cell>
        </row>
        <row r="2232">
          <cell r="H2232" t="e">
            <v>#N/A</v>
          </cell>
        </row>
        <row r="2233">
          <cell r="H2233" t="e">
            <v>#N/A</v>
          </cell>
        </row>
        <row r="2234">
          <cell r="H2234" t="e">
            <v>#N/A</v>
          </cell>
        </row>
        <row r="2235">
          <cell r="H2235" t="e">
            <v>#N/A</v>
          </cell>
        </row>
        <row r="2236">
          <cell r="H2236" t="e">
            <v>#N/A</v>
          </cell>
        </row>
        <row r="2237">
          <cell r="H2237" t="e">
            <v>#N/A</v>
          </cell>
        </row>
        <row r="2238">
          <cell r="H2238" t="e">
            <v>#N/A</v>
          </cell>
        </row>
        <row r="2239">
          <cell r="H2239" t="e">
            <v>#N/A</v>
          </cell>
        </row>
        <row r="2240">
          <cell r="H2240" t="e">
            <v>#N/A</v>
          </cell>
        </row>
        <row r="2241">
          <cell r="H2241" t="e">
            <v>#N/A</v>
          </cell>
        </row>
        <row r="2242">
          <cell r="H2242" t="e">
            <v>#N/A</v>
          </cell>
        </row>
        <row r="2243">
          <cell r="H2243" t="e">
            <v>#N/A</v>
          </cell>
        </row>
        <row r="2244">
          <cell r="H2244" t="e">
            <v>#N/A</v>
          </cell>
        </row>
        <row r="2245">
          <cell r="H2245" t="e">
            <v>#N/A</v>
          </cell>
        </row>
        <row r="2246">
          <cell r="H2246" t="e">
            <v>#N/A</v>
          </cell>
        </row>
        <row r="2247">
          <cell r="H2247" t="e">
            <v>#N/A</v>
          </cell>
        </row>
        <row r="2248">
          <cell r="H2248" t="e">
            <v>#N/A</v>
          </cell>
        </row>
        <row r="2249">
          <cell r="H2249" t="e">
            <v>#N/A</v>
          </cell>
        </row>
        <row r="2250">
          <cell r="H2250" t="e">
            <v>#N/A</v>
          </cell>
        </row>
        <row r="2251">
          <cell r="H2251" t="e">
            <v>#N/A</v>
          </cell>
        </row>
        <row r="2252">
          <cell r="H2252" t="e">
            <v>#N/A</v>
          </cell>
        </row>
        <row r="2253">
          <cell r="H2253" t="e">
            <v>#N/A</v>
          </cell>
        </row>
        <row r="2254">
          <cell r="H2254" t="e">
            <v>#N/A</v>
          </cell>
        </row>
        <row r="2255">
          <cell r="H2255" t="e">
            <v>#N/A</v>
          </cell>
        </row>
        <row r="2256">
          <cell r="H2256" t="e">
            <v>#N/A</v>
          </cell>
        </row>
        <row r="2257">
          <cell r="H2257" t="e">
            <v>#N/A</v>
          </cell>
        </row>
        <row r="2258">
          <cell r="H2258" t="e">
            <v>#N/A</v>
          </cell>
        </row>
        <row r="2259">
          <cell r="H2259" t="e">
            <v>#N/A</v>
          </cell>
        </row>
        <row r="2260">
          <cell r="H2260" t="e">
            <v>#N/A</v>
          </cell>
        </row>
        <row r="2261">
          <cell r="H2261" t="e">
            <v>#N/A</v>
          </cell>
        </row>
        <row r="2262">
          <cell r="H2262" t="e">
            <v>#N/A</v>
          </cell>
        </row>
        <row r="2263">
          <cell r="H2263" t="e">
            <v>#N/A</v>
          </cell>
        </row>
        <row r="2264">
          <cell r="H2264" t="e">
            <v>#N/A</v>
          </cell>
        </row>
        <row r="2265">
          <cell r="H2265" t="e">
            <v>#N/A</v>
          </cell>
        </row>
        <row r="2266">
          <cell r="H2266" t="e">
            <v>#N/A</v>
          </cell>
        </row>
        <row r="2267">
          <cell r="H2267" t="e">
            <v>#N/A</v>
          </cell>
        </row>
        <row r="2268">
          <cell r="H2268" t="e">
            <v>#N/A</v>
          </cell>
        </row>
        <row r="2269">
          <cell r="H2269" t="e">
            <v>#N/A</v>
          </cell>
        </row>
        <row r="2270">
          <cell r="H2270" t="e">
            <v>#N/A</v>
          </cell>
        </row>
        <row r="2271">
          <cell r="H2271" t="e">
            <v>#N/A</v>
          </cell>
        </row>
        <row r="2272">
          <cell r="H2272" t="e">
            <v>#N/A</v>
          </cell>
        </row>
        <row r="2273">
          <cell r="H2273" t="e">
            <v>#N/A</v>
          </cell>
        </row>
        <row r="2274">
          <cell r="H2274" t="e">
            <v>#N/A</v>
          </cell>
        </row>
        <row r="2275">
          <cell r="H2275" t="e">
            <v>#N/A</v>
          </cell>
        </row>
        <row r="2276">
          <cell r="H2276" t="e">
            <v>#N/A</v>
          </cell>
        </row>
        <row r="2277">
          <cell r="H2277" t="e">
            <v>#N/A</v>
          </cell>
        </row>
        <row r="2278">
          <cell r="H2278" t="e">
            <v>#N/A</v>
          </cell>
        </row>
        <row r="2279">
          <cell r="H2279" t="e">
            <v>#N/A</v>
          </cell>
        </row>
        <row r="2280">
          <cell r="H2280" t="e">
            <v>#N/A</v>
          </cell>
        </row>
        <row r="2281">
          <cell r="H2281" t="e">
            <v>#N/A</v>
          </cell>
        </row>
        <row r="2282">
          <cell r="H2282" t="e">
            <v>#N/A</v>
          </cell>
        </row>
        <row r="2283">
          <cell r="H2283" t="e">
            <v>#N/A</v>
          </cell>
        </row>
        <row r="2284">
          <cell r="H2284" t="e">
            <v>#N/A</v>
          </cell>
        </row>
        <row r="2285">
          <cell r="H2285" t="e">
            <v>#N/A</v>
          </cell>
        </row>
        <row r="2286">
          <cell r="H2286" t="e">
            <v>#N/A</v>
          </cell>
        </row>
        <row r="2287">
          <cell r="H2287" t="e">
            <v>#N/A</v>
          </cell>
        </row>
        <row r="2288">
          <cell r="H2288" t="e">
            <v>#N/A</v>
          </cell>
        </row>
        <row r="2289">
          <cell r="H2289" t="e">
            <v>#N/A</v>
          </cell>
        </row>
        <row r="2290">
          <cell r="H2290" t="e">
            <v>#N/A</v>
          </cell>
        </row>
        <row r="2291">
          <cell r="H2291" t="e">
            <v>#N/A</v>
          </cell>
        </row>
        <row r="2292">
          <cell r="H2292" t="e">
            <v>#N/A</v>
          </cell>
        </row>
        <row r="2293">
          <cell r="H2293" t="e">
            <v>#N/A</v>
          </cell>
        </row>
        <row r="2294">
          <cell r="H2294" t="e">
            <v>#N/A</v>
          </cell>
        </row>
        <row r="2295">
          <cell r="H2295" t="e">
            <v>#N/A</v>
          </cell>
        </row>
        <row r="2296">
          <cell r="H2296" t="e">
            <v>#N/A</v>
          </cell>
        </row>
        <row r="2297">
          <cell r="H2297" t="e">
            <v>#N/A</v>
          </cell>
        </row>
        <row r="2298">
          <cell r="H2298" t="e">
            <v>#N/A</v>
          </cell>
        </row>
        <row r="2299">
          <cell r="H2299" t="e">
            <v>#N/A</v>
          </cell>
        </row>
        <row r="2300">
          <cell r="H2300" t="e">
            <v>#N/A</v>
          </cell>
        </row>
        <row r="2301">
          <cell r="H2301" t="e">
            <v>#N/A</v>
          </cell>
        </row>
        <row r="2302">
          <cell r="H2302" t="e">
            <v>#N/A</v>
          </cell>
        </row>
        <row r="2303">
          <cell r="H2303" t="e">
            <v>#N/A</v>
          </cell>
        </row>
        <row r="2304">
          <cell r="H2304" t="e">
            <v>#N/A</v>
          </cell>
        </row>
        <row r="2305">
          <cell r="H2305" t="e">
            <v>#N/A</v>
          </cell>
        </row>
        <row r="2306">
          <cell r="H2306" t="e">
            <v>#N/A</v>
          </cell>
        </row>
        <row r="2307">
          <cell r="H2307" t="e">
            <v>#N/A</v>
          </cell>
        </row>
        <row r="2308">
          <cell r="H2308" t="e">
            <v>#N/A</v>
          </cell>
        </row>
        <row r="2309">
          <cell r="H2309" t="e">
            <v>#N/A</v>
          </cell>
        </row>
        <row r="2310">
          <cell r="H2310" t="e">
            <v>#N/A</v>
          </cell>
        </row>
        <row r="2311">
          <cell r="H2311" t="e">
            <v>#N/A</v>
          </cell>
        </row>
        <row r="2312">
          <cell r="H2312" t="e">
            <v>#N/A</v>
          </cell>
        </row>
        <row r="2313">
          <cell r="H2313" t="e">
            <v>#N/A</v>
          </cell>
        </row>
        <row r="2314">
          <cell r="H2314" t="e">
            <v>#N/A</v>
          </cell>
        </row>
        <row r="2315">
          <cell r="H2315" t="e">
            <v>#N/A</v>
          </cell>
        </row>
        <row r="2316">
          <cell r="H2316" t="e">
            <v>#N/A</v>
          </cell>
        </row>
        <row r="2317">
          <cell r="H2317" t="e">
            <v>#N/A</v>
          </cell>
        </row>
        <row r="2318">
          <cell r="H2318" t="e">
            <v>#N/A</v>
          </cell>
        </row>
        <row r="2319">
          <cell r="H2319" t="e">
            <v>#N/A</v>
          </cell>
        </row>
        <row r="2320">
          <cell r="H2320" t="e">
            <v>#N/A</v>
          </cell>
        </row>
        <row r="2321">
          <cell r="H2321" t="e">
            <v>#N/A</v>
          </cell>
        </row>
        <row r="2322">
          <cell r="H2322" t="e">
            <v>#N/A</v>
          </cell>
        </row>
        <row r="2323">
          <cell r="H2323" t="e">
            <v>#N/A</v>
          </cell>
        </row>
        <row r="2324">
          <cell r="H2324" t="e">
            <v>#N/A</v>
          </cell>
        </row>
        <row r="2325">
          <cell r="H2325" t="e">
            <v>#N/A</v>
          </cell>
        </row>
        <row r="2326">
          <cell r="H2326" t="e">
            <v>#N/A</v>
          </cell>
        </row>
        <row r="2327">
          <cell r="H2327" t="e">
            <v>#N/A</v>
          </cell>
        </row>
        <row r="2328">
          <cell r="H2328" t="e">
            <v>#N/A</v>
          </cell>
        </row>
        <row r="2329">
          <cell r="H2329" t="e">
            <v>#N/A</v>
          </cell>
        </row>
        <row r="2330">
          <cell r="H2330" t="e">
            <v>#N/A</v>
          </cell>
        </row>
        <row r="2331">
          <cell r="H2331" t="e">
            <v>#N/A</v>
          </cell>
        </row>
        <row r="2332">
          <cell r="H2332" t="e">
            <v>#N/A</v>
          </cell>
        </row>
        <row r="2333">
          <cell r="H2333" t="e">
            <v>#N/A</v>
          </cell>
        </row>
        <row r="2334">
          <cell r="H2334" t="e">
            <v>#N/A</v>
          </cell>
        </row>
        <row r="2335">
          <cell r="H2335" t="e">
            <v>#N/A</v>
          </cell>
        </row>
        <row r="2336">
          <cell r="H2336" t="e">
            <v>#N/A</v>
          </cell>
        </row>
        <row r="2337">
          <cell r="H2337" t="e">
            <v>#N/A</v>
          </cell>
        </row>
        <row r="2338">
          <cell r="H2338" t="e">
            <v>#N/A</v>
          </cell>
        </row>
        <row r="2339">
          <cell r="H2339" t="e">
            <v>#N/A</v>
          </cell>
        </row>
        <row r="2340">
          <cell r="H2340" t="e">
            <v>#N/A</v>
          </cell>
        </row>
        <row r="2341">
          <cell r="H2341" t="e">
            <v>#N/A</v>
          </cell>
        </row>
        <row r="2342">
          <cell r="H2342" t="e">
            <v>#N/A</v>
          </cell>
        </row>
        <row r="2343">
          <cell r="H2343" t="e">
            <v>#N/A</v>
          </cell>
        </row>
        <row r="2344">
          <cell r="H2344" t="e">
            <v>#N/A</v>
          </cell>
        </row>
        <row r="2345">
          <cell r="H2345" t="e">
            <v>#N/A</v>
          </cell>
        </row>
        <row r="2346">
          <cell r="H2346" t="e">
            <v>#N/A</v>
          </cell>
        </row>
        <row r="2347">
          <cell r="H2347" t="e">
            <v>#N/A</v>
          </cell>
        </row>
        <row r="2348">
          <cell r="H2348" t="e">
            <v>#N/A</v>
          </cell>
        </row>
        <row r="2349">
          <cell r="H2349" t="e">
            <v>#N/A</v>
          </cell>
        </row>
        <row r="2350">
          <cell r="H2350" t="e">
            <v>#N/A</v>
          </cell>
        </row>
        <row r="2351">
          <cell r="H2351" t="e">
            <v>#N/A</v>
          </cell>
        </row>
        <row r="2352">
          <cell r="H2352" t="e">
            <v>#N/A</v>
          </cell>
        </row>
        <row r="2353">
          <cell r="H2353" t="e">
            <v>#N/A</v>
          </cell>
        </row>
        <row r="2354">
          <cell r="H2354" t="e">
            <v>#N/A</v>
          </cell>
        </row>
        <row r="2355">
          <cell r="H2355" t="e">
            <v>#N/A</v>
          </cell>
        </row>
        <row r="2356">
          <cell r="H2356" t="e">
            <v>#N/A</v>
          </cell>
        </row>
        <row r="2357">
          <cell r="H2357" t="e">
            <v>#N/A</v>
          </cell>
        </row>
        <row r="2358">
          <cell r="H2358" t="e">
            <v>#N/A</v>
          </cell>
        </row>
        <row r="2359">
          <cell r="H2359" t="e">
            <v>#N/A</v>
          </cell>
        </row>
        <row r="2360">
          <cell r="H2360" t="e">
            <v>#N/A</v>
          </cell>
        </row>
        <row r="2361">
          <cell r="H2361" t="e">
            <v>#N/A</v>
          </cell>
        </row>
        <row r="2362">
          <cell r="H2362" t="e">
            <v>#N/A</v>
          </cell>
        </row>
        <row r="2363">
          <cell r="H2363" t="e">
            <v>#N/A</v>
          </cell>
        </row>
        <row r="2364">
          <cell r="H2364" t="e">
            <v>#N/A</v>
          </cell>
        </row>
        <row r="2365">
          <cell r="H2365" t="e">
            <v>#N/A</v>
          </cell>
        </row>
        <row r="2366">
          <cell r="H2366" t="e">
            <v>#N/A</v>
          </cell>
        </row>
        <row r="2367">
          <cell r="H2367" t="e">
            <v>#N/A</v>
          </cell>
        </row>
        <row r="2368">
          <cell r="H2368" t="e">
            <v>#N/A</v>
          </cell>
        </row>
        <row r="2369">
          <cell r="H2369" t="e">
            <v>#N/A</v>
          </cell>
        </row>
        <row r="2370">
          <cell r="H2370" t="e">
            <v>#N/A</v>
          </cell>
        </row>
        <row r="2371">
          <cell r="H2371" t="e">
            <v>#N/A</v>
          </cell>
        </row>
        <row r="2372">
          <cell r="H2372" t="e">
            <v>#N/A</v>
          </cell>
        </row>
        <row r="2373">
          <cell r="H2373" t="e">
            <v>#N/A</v>
          </cell>
        </row>
        <row r="2374">
          <cell r="H2374" t="e">
            <v>#N/A</v>
          </cell>
        </row>
        <row r="2375">
          <cell r="H2375" t="e">
            <v>#N/A</v>
          </cell>
        </row>
        <row r="2376">
          <cell r="H2376" t="e">
            <v>#N/A</v>
          </cell>
        </row>
        <row r="2377">
          <cell r="H2377" t="e">
            <v>#N/A</v>
          </cell>
        </row>
        <row r="2378">
          <cell r="H2378" t="e">
            <v>#N/A</v>
          </cell>
        </row>
        <row r="2379">
          <cell r="H2379" t="e">
            <v>#N/A</v>
          </cell>
        </row>
        <row r="2380">
          <cell r="H2380" t="e">
            <v>#N/A</v>
          </cell>
        </row>
        <row r="2381">
          <cell r="H2381" t="e">
            <v>#N/A</v>
          </cell>
        </row>
        <row r="2382">
          <cell r="H2382" t="e">
            <v>#N/A</v>
          </cell>
        </row>
        <row r="2383">
          <cell r="H2383" t="e">
            <v>#N/A</v>
          </cell>
        </row>
        <row r="2384">
          <cell r="H2384" t="e">
            <v>#N/A</v>
          </cell>
        </row>
        <row r="2385">
          <cell r="H2385" t="e">
            <v>#N/A</v>
          </cell>
        </row>
        <row r="2386">
          <cell r="H2386" t="e">
            <v>#N/A</v>
          </cell>
        </row>
        <row r="2387">
          <cell r="H2387" t="e">
            <v>#N/A</v>
          </cell>
        </row>
        <row r="2388">
          <cell r="H2388" t="e">
            <v>#N/A</v>
          </cell>
        </row>
        <row r="2389">
          <cell r="H2389" t="e">
            <v>#N/A</v>
          </cell>
        </row>
        <row r="2390">
          <cell r="H2390" t="e">
            <v>#N/A</v>
          </cell>
        </row>
        <row r="2391">
          <cell r="H2391" t="e">
            <v>#N/A</v>
          </cell>
        </row>
        <row r="2392">
          <cell r="H2392" t="e">
            <v>#N/A</v>
          </cell>
        </row>
        <row r="2393">
          <cell r="H2393" t="e">
            <v>#N/A</v>
          </cell>
        </row>
        <row r="2394">
          <cell r="H2394" t="e">
            <v>#N/A</v>
          </cell>
        </row>
        <row r="2395">
          <cell r="H2395" t="e">
            <v>#N/A</v>
          </cell>
        </row>
        <row r="2396">
          <cell r="H2396" t="e">
            <v>#N/A</v>
          </cell>
        </row>
        <row r="2397">
          <cell r="H2397" t="e">
            <v>#N/A</v>
          </cell>
        </row>
        <row r="2398">
          <cell r="H2398" t="e">
            <v>#N/A</v>
          </cell>
        </row>
        <row r="2399">
          <cell r="H2399" t="e">
            <v>#N/A</v>
          </cell>
        </row>
        <row r="2400">
          <cell r="H2400" t="e">
            <v>#N/A</v>
          </cell>
        </row>
        <row r="2401">
          <cell r="H2401" t="e">
            <v>#N/A</v>
          </cell>
        </row>
        <row r="2402">
          <cell r="H2402" t="e">
            <v>#N/A</v>
          </cell>
        </row>
        <row r="2403">
          <cell r="H2403" t="e">
            <v>#N/A</v>
          </cell>
        </row>
        <row r="2404">
          <cell r="H2404" t="e">
            <v>#N/A</v>
          </cell>
        </row>
        <row r="2405">
          <cell r="H2405" t="e">
            <v>#N/A</v>
          </cell>
        </row>
        <row r="2406">
          <cell r="H2406" t="e">
            <v>#N/A</v>
          </cell>
        </row>
        <row r="2407">
          <cell r="H2407" t="e">
            <v>#N/A</v>
          </cell>
        </row>
        <row r="2408">
          <cell r="H2408" t="e">
            <v>#N/A</v>
          </cell>
        </row>
        <row r="2409">
          <cell r="H2409" t="e">
            <v>#N/A</v>
          </cell>
        </row>
        <row r="2410">
          <cell r="H2410" t="e">
            <v>#N/A</v>
          </cell>
        </row>
        <row r="2411">
          <cell r="H2411" t="e">
            <v>#N/A</v>
          </cell>
        </row>
        <row r="2412">
          <cell r="H2412" t="e">
            <v>#N/A</v>
          </cell>
        </row>
        <row r="2413">
          <cell r="H2413" t="e">
            <v>#N/A</v>
          </cell>
        </row>
        <row r="2414">
          <cell r="H2414" t="e">
            <v>#N/A</v>
          </cell>
        </row>
        <row r="2415">
          <cell r="H2415" t="e">
            <v>#N/A</v>
          </cell>
        </row>
        <row r="2416">
          <cell r="H2416" t="e">
            <v>#N/A</v>
          </cell>
        </row>
        <row r="2417">
          <cell r="H2417" t="e">
            <v>#N/A</v>
          </cell>
        </row>
        <row r="2418">
          <cell r="H2418" t="e">
            <v>#N/A</v>
          </cell>
        </row>
        <row r="2419">
          <cell r="H2419" t="e">
            <v>#N/A</v>
          </cell>
        </row>
        <row r="2420">
          <cell r="H2420" t="e">
            <v>#N/A</v>
          </cell>
        </row>
        <row r="2421">
          <cell r="H2421" t="e">
            <v>#N/A</v>
          </cell>
        </row>
        <row r="2422">
          <cell r="H2422" t="e">
            <v>#N/A</v>
          </cell>
        </row>
        <row r="2423">
          <cell r="H2423" t="e">
            <v>#N/A</v>
          </cell>
        </row>
        <row r="2424">
          <cell r="H2424" t="e">
            <v>#N/A</v>
          </cell>
        </row>
        <row r="2425">
          <cell r="H2425" t="e">
            <v>#N/A</v>
          </cell>
        </row>
        <row r="2426">
          <cell r="H2426" t="e">
            <v>#N/A</v>
          </cell>
        </row>
        <row r="2427">
          <cell r="H2427" t="e">
            <v>#N/A</v>
          </cell>
        </row>
        <row r="2428">
          <cell r="H2428" t="e">
            <v>#N/A</v>
          </cell>
        </row>
        <row r="2429">
          <cell r="H2429" t="e">
            <v>#N/A</v>
          </cell>
        </row>
        <row r="2430">
          <cell r="H2430" t="e">
            <v>#N/A</v>
          </cell>
        </row>
        <row r="2431">
          <cell r="H2431" t="e">
            <v>#N/A</v>
          </cell>
        </row>
        <row r="2432">
          <cell r="H2432" t="e">
            <v>#N/A</v>
          </cell>
        </row>
        <row r="2433">
          <cell r="H2433" t="e">
            <v>#N/A</v>
          </cell>
        </row>
        <row r="2434">
          <cell r="H2434" t="e">
            <v>#N/A</v>
          </cell>
        </row>
        <row r="2435">
          <cell r="H2435" t="e">
            <v>#N/A</v>
          </cell>
        </row>
        <row r="2436">
          <cell r="H2436" t="e">
            <v>#N/A</v>
          </cell>
        </row>
        <row r="2437">
          <cell r="H2437" t="e">
            <v>#N/A</v>
          </cell>
        </row>
        <row r="2438">
          <cell r="H2438" t="e">
            <v>#N/A</v>
          </cell>
        </row>
        <row r="2439">
          <cell r="H2439" t="e">
            <v>#N/A</v>
          </cell>
        </row>
        <row r="2440">
          <cell r="H2440" t="e">
            <v>#N/A</v>
          </cell>
        </row>
        <row r="2441">
          <cell r="H2441" t="e">
            <v>#N/A</v>
          </cell>
        </row>
        <row r="2442">
          <cell r="H2442" t="e">
            <v>#N/A</v>
          </cell>
        </row>
        <row r="2443">
          <cell r="H2443" t="e">
            <v>#N/A</v>
          </cell>
        </row>
        <row r="2444">
          <cell r="H2444" t="e">
            <v>#N/A</v>
          </cell>
        </row>
        <row r="2445">
          <cell r="H2445" t="e">
            <v>#N/A</v>
          </cell>
        </row>
        <row r="2446">
          <cell r="H2446" t="e">
            <v>#N/A</v>
          </cell>
        </row>
        <row r="2447">
          <cell r="H2447" t="e">
            <v>#N/A</v>
          </cell>
        </row>
        <row r="2448">
          <cell r="H2448" t="e">
            <v>#N/A</v>
          </cell>
        </row>
        <row r="2449">
          <cell r="H2449" t="e">
            <v>#N/A</v>
          </cell>
        </row>
        <row r="2450">
          <cell r="H2450" t="e">
            <v>#N/A</v>
          </cell>
        </row>
        <row r="2451">
          <cell r="H2451" t="e">
            <v>#N/A</v>
          </cell>
        </row>
        <row r="2452">
          <cell r="H2452" t="e">
            <v>#N/A</v>
          </cell>
        </row>
        <row r="2453">
          <cell r="H2453" t="e">
            <v>#N/A</v>
          </cell>
        </row>
        <row r="2454">
          <cell r="H2454" t="e">
            <v>#N/A</v>
          </cell>
        </row>
        <row r="2455">
          <cell r="H2455" t="e">
            <v>#N/A</v>
          </cell>
        </row>
        <row r="2456">
          <cell r="H2456" t="e">
            <v>#N/A</v>
          </cell>
        </row>
        <row r="2457">
          <cell r="H2457" t="e">
            <v>#N/A</v>
          </cell>
        </row>
        <row r="2458">
          <cell r="H2458" t="e">
            <v>#N/A</v>
          </cell>
        </row>
        <row r="2459">
          <cell r="H2459" t="e">
            <v>#N/A</v>
          </cell>
        </row>
        <row r="2460">
          <cell r="H2460" t="e">
            <v>#N/A</v>
          </cell>
        </row>
        <row r="2461">
          <cell r="H2461" t="e">
            <v>#N/A</v>
          </cell>
        </row>
        <row r="2462">
          <cell r="H2462" t="e">
            <v>#N/A</v>
          </cell>
        </row>
        <row r="2463">
          <cell r="H2463" t="e">
            <v>#N/A</v>
          </cell>
        </row>
        <row r="2464">
          <cell r="H2464" t="e">
            <v>#N/A</v>
          </cell>
        </row>
        <row r="2465">
          <cell r="H2465" t="e">
            <v>#N/A</v>
          </cell>
        </row>
        <row r="2466">
          <cell r="H2466" t="e">
            <v>#N/A</v>
          </cell>
        </row>
        <row r="2467">
          <cell r="H2467" t="e">
            <v>#N/A</v>
          </cell>
        </row>
        <row r="2468">
          <cell r="H2468" t="e">
            <v>#N/A</v>
          </cell>
        </row>
        <row r="2469">
          <cell r="H2469" t="e">
            <v>#N/A</v>
          </cell>
        </row>
        <row r="2470">
          <cell r="H2470" t="e">
            <v>#N/A</v>
          </cell>
        </row>
        <row r="2471">
          <cell r="H2471" t="e">
            <v>#N/A</v>
          </cell>
        </row>
        <row r="2472">
          <cell r="H2472" t="e">
            <v>#N/A</v>
          </cell>
        </row>
        <row r="2473">
          <cell r="H2473" t="e">
            <v>#N/A</v>
          </cell>
        </row>
        <row r="2474">
          <cell r="H2474" t="e">
            <v>#N/A</v>
          </cell>
        </row>
        <row r="2475">
          <cell r="H2475" t="e">
            <v>#N/A</v>
          </cell>
        </row>
        <row r="2476">
          <cell r="H2476" t="e">
            <v>#N/A</v>
          </cell>
        </row>
        <row r="2477">
          <cell r="H2477" t="e">
            <v>#N/A</v>
          </cell>
        </row>
        <row r="2478">
          <cell r="H2478" t="e">
            <v>#N/A</v>
          </cell>
        </row>
        <row r="2479">
          <cell r="H2479" t="e">
            <v>#N/A</v>
          </cell>
        </row>
        <row r="2480">
          <cell r="H2480" t="e">
            <v>#N/A</v>
          </cell>
        </row>
        <row r="2481">
          <cell r="H2481" t="e">
            <v>#N/A</v>
          </cell>
        </row>
        <row r="2482">
          <cell r="H2482" t="e">
            <v>#N/A</v>
          </cell>
        </row>
        <row r="2483">
          <cell r="H2483" t="e">
            <v>#N/A</v>
          </cell>
        </row>
        <row r="2484">
          <cell r="H2484" t="e">
            <v>#N/A</v>
          </cell>
        </row>
        <row r="2485">
          <cell r="H2485" t="e">
            <v>#N/A</v>
          </cell>
        </row>
        <row r="2486">
          <cell r="H2486" t="e">
            <v>#N/A</v>
          </cell>
        </row>
        <row r="2487">
          <cell r="H2487" t="e">
            <v>#N/A</v>
          </cell>
        </row>
        <row r="2488">
          <cell r="H2488" t="e">
            <v>#N/A</v>
          </cell>
        </row>
        <row r="2489">
          <cell r="H2489" t="e">
            <v>#N/A</v>
          </cell>
        </row>
        <row r="2490">
          <cell r="H2490" t="e">
            <v>#N/A</v>
          </cell>
        </row>
        <row r="2491">
          <cell r="H2491" t="e">
            <v>#N/A</v>
          </cell>
        </row>
        <row r="2492">
          <cell r="H2492" t="e">
            <v>#N/A</v>
          </cell>
        </row>
        <row r="2493">
          <cell r="H2493" t="e">
            <v>#N/A</v>
          </cell>
        </row>
        <row r="2494">
          <cell r="H2494" t="e">
            <v>#N/A</v>
          </cell>
        </row>
        <row r="2495">
          <cell r="H2495" t="e">
            <v>#N/A</v>
          </cell>
        </row>
        <row r="2496">
          <cell r="H2496" t="e">
            <v>#N/A</v>
          </cell>
        </row>
        <row r="2497">
          <cell r="H2497" t="e">
            <v>#N/A</v>
          </cell>
        </row>
        <row r="2498">
          <cell r="H2498" t="e">
            <v>#N/A</v>
          </cell>
        </row>
        <row r="2499">
          <cell r="H2499" t="e">
            <v>#N/A</v>
          </cell>
        </row>
        <row r="2500">
          <cell r="H2500" t="e">
            <v>#N/A</v>
          </cell>
        </row>
        <row r="2501">
          <cell r="H2501" t="e">
            <v>#N/A</v>
          </cell>
        </row>
        <row r="2502">
          <cell r="H2502" t="e">
            <v>#N/A</v>
          </cell>
        </row>
        <row r="2503">
          <cell r="H2503" t="e">
            <v>#N/A</v>
          </cell>
        </row>
        <row r="2504">
          <cell r="H2504" t="e">
            <v>#N/A</v>
          </cell>
        </row>
        <row r="2505">
          <cell r="H2505" t="e">
            <v>#N/A</v>
          </cell>
        </row>
        <row r="2506">
          <cell r="H2506" t="e">
            <v>#N/A</v>
          </cell>
        </row>
        <row r="2507">
          <cell r="H2507" t="e">
            <v>#N/A</v>
          </cell>
        </row>
        <row r="2508">
          <cell r="H2508" t="e">
            <v>#N/A</v>
          </cell>
        </row>
        <row r="2509">
          <cell r="H2509" t="e">
            <v>#N/A</v>
          </cell>
        </row>
        <row r="2510">
          <cell r="H2510" t="e">
            <v>#N/A</v>
          </cell>
        </row>
        <row r="2511">
          <cell r="H2511" t="e">
            <v>#N/A</v>
          </cell>
        </row>
        <row r="2512">
          <cell r="H2512" t="e">
            <v>#N/A</v>
          </cell>
        </row>
        <row r="2513">
          <cell r="H2513" t="e">
            <v>#N/A</v>
          </cell>
        </row>
        <row r="2514">
          <cell r="H2514" t="e">
            <v>#N/A</v>
          </cell>
        </row>
        <row r="2515">
          <cell r="H2515" t="e">
            <v>#N/A</v>
          </cell>
        </row>
        <row r="2516">
          <cell r="H2516" t="e">
            <v>#N/A</v>
          </cell>
        </row>
        <row r="2517">
          <cell r="H2517" t="e">
            <v>#N/A</v>
          </cell>
        </row>
        <row r="2518">
          <cell r="H2518" t="e">
            <v>#N/A</v>
          </cell>
        </row>
        <row r="2519">
          <cell r="H2519" t="e">
            <v>#N/A</v>
          </cell>
        </row>
        <row r="2520">
          <cell r="H2520" t="e">
            <v>#N/A</v>
          </cell>
        </row>
        <row r="2521">
          <cell r="H2521" t="e">
            <v>#N/A</v>
          </cell>
        </row>
        <row r="2522">
          <cell r="H2522" t="e">
            <v>#N/A</v>
          </cell>
        </row>
        <row r="2523">
          <cell r="H2523" t="e">
            <v>#N/A</v>
          </cell>
        </row>
        <row r="2524">
          <cell r="H2524" t="e">
            <v>#N/A</v>
          </cell>
        </row>
        <row r="2525">
          <cell r="H2525" t="e">
            <v>#N/A</v>
          </cell>
        </row>
        <row r="2526">
          <cell r="H2526" t="e">
            <v>#N/A</v>
          </cell>
        </row>
        <row r="2527">
          <cell r="H2527" t="e">
            <v>#N/A</v>
          </cell>
        </row>
        <row r="2528">
          <cell r="H2528" t="e">
            <v>#N/A</v>
          </cell>
        </row>
        <row r="2529">
          <cell r="H2529" t="e">
            <v>#N/A</v>
          </cell>
        </row>
        <row r="2530">
          <cell r="H2530" t="e">
            <v>#N/A</v>
          </cell>
        </row>
        <row r="2531">
          <cell r="H2531" t="e">
            <v>#N/A</v>
          </cell>
        </row>
        <row r="2532">
          <cell r="H2532" t="e">
            <v>#N/A</v>
          </cell>
        </row>
        <row r="2533">
          <cell r="H2533" t="e">
            <v>#N/A</v>
          </cell>
        </row>
        <row r="2534">
          <cell r="H2534" t="e">
            <v>#N/A</v>
          </cell>
        </row>
        <row r="2535">
          <cell r="H2535" t="e">
            <v>#N/A</v>
          </cell>
        </row>
        <row r="2536">
          <cell r="H2536" t="e">
            <v>#N/A</v>
          </cell>
        </row>
        <row r="2537">
          <cell r="H2537" t="e">
            <v>#N/A</v>
          </cell>
        </row>
        <row r="2538">
          <cell r="H2538" t="e">
            <v>#N/A</v>
          </cell>
        </row>
        <row r="2539">
          <cell r="H2539" t="e">
            <v>#N/A</v>
          </cell>
        </row>
        <row r="2540">
          <cell r="H2540" t="e">
            <v>#N/A</v>
          </cell>
        </row>
        <row r="2541">
          <cell r="H2541" t="e">
            <v>#N/A</v>
          </cell>
        </row>
        <row r="2542">
          <cell r="H2542" t="e">
            <v>#N/A</v>
          </cell>
        </row>
        <row r="2543">
          <cell r="H2543" t="e">
            <v>#N/A</v>
          </cell>
        </row>
        <row r="2544">
          <cell r="H2544" t="e">
            <v>#N/A</v>
          </cell>
        </row>
        <row r="2545">
          <cell r="H2545" t="e">
            <v>#N/A</v>
          </cell>
        </row>
        <row r="2546">
          <cell r="H2546" t="e">
            <v>#N/A</v>
          </cell>
        </row>
        <row r="2547">
          <cell r="H2547" t="e">
            <v>#N/A</v>
          </cell>
        </row>
        <row r="2548">
          <cell r="H2548" t="e">
            <v>#N/A</v>
          </cell>
        </row>
        <row r="2549">
          <cell r="H2549" t="e">
            <v>#N/A</v>
          </cell>
        </row>
        <row r="2550">
          <cell r="H2550" t="e">
            <v>#N/A</v>
          </cell>
        </row>
        <row r="2551">
          <cell r="H2551" t="e">
            <v>#N/A</v>
          </cell>
        </row>
        <row r="2552">
          <cell r="H2552" t="e">
            <v>#N/A</v>
          </cell>
        </row>
        <row r="2553">
          <cell r="H2553" t="e">
            <v>#N/A</v>
          </cell>
        </row>
        <row r="2554">
          <cell r="H2554" t="e">
            <v>#N/A</v>
          </cell>
        </row>
        <row r="2555">
          <cell r="H2555" t="e">
            <v>#N/A</v>
          </cell>
        </row>
        <row r="2556">
          <cell r="H2556" t="e">
            <v>#N/A</v>
          </cell>
        </row>
        <row r="2557">
          <cell r="H2557" t="e">
            <v>#N/A</v>
          </cell>
        </row>
        <row r="2558">
          <cell r="H2558" t="e">
            <v>#N/A</v>
          </cell>
        </row>
        <row r="2559">
          <cell r="H2559" t="e">
            <v>#N/A</v>
          </cell>
        </row>
        <row r="2560">
          <cell r="H2560" t="e">
            <v>#N/A</v>
          </cell>
        </row>
        <row r="2561">
          <cell r="H2561" t="e">
            <v>#N/A</v>
          </cell>
        </row>
        <row r="2562">
          <cell r="H2562" t="e">
            <v>#N/A</v>
          </cell>
        </row>
        <row r="2563">
          <cell r="H2563" t="e">
            <v>#N/A</v>
          </cell>
        </row>
        <row r="2564">
          <cell r="H2564" t="e">
            <v>#N/A</v>
          </cell>
        </row>
        <row r="2565">
          <cell r="H2565" t="e">
            <v>#N/A</v>
          </cell>
        </row>
        <row r="2566">
          <cell r="H2566" t="e">
            <v>#N/A</v>
          </cell>
        </row>
        <row r="2567">
          <cell r="H2567" t="e">
            <v>#N/A</v>
          </cell>
        </row>
        <row r="2568">
          <cell r="H2568" t="e">
            <v>#N/A</v>
          </cell>
        </row>
        <row r="2569">
          <cell r="H2569" t="e">
            <v>#N/A</v>
          </cell>
        </row>
        <row r="2570">
          <cell r="H2570" t="e">
            <v>#N/A</v>
          </cell>
        </row>
        <row r="2571">
          <cell r="H2571" t="e">
            <v>#N/A</v>
          </cell>
        </row>
        <row r="2572">
          <cell r="H2572" t="e">
            <v>#N/A</v>
          </cell>
        </row>
        <row r="2573">
          <cell r="H2573" t="e">
            <v>#N/A</v>
          </cell>
        </row>
        <row r="2574">
          <cell r="H2574" t="e">
            <v>#N/A</v>
          </cell>
        </row>
        <row r="2575">
          <cell r="H2575" t="e">
            <v>#N/A</v>
          </cell>
        </row>
        <row r="2576">
          <cell r="H2576" t="e">
            <v>#N/A</v>
          </cell>
        </row>
        <row r="2577">
          <cell r="H2577" t="e">
            <v>#N/A</v>
          </cell>
        </row>
        <row r="2578">
          <cell r="H2578" t="e">
            <v>#N/A</v>
          </cell>
        </row>
        <row r="2579">
          <cell r="H2579" t="e">
            <v>#N/A</v>
          </cell>
        </row>
        <row r="2580">
          <cell r="H2580" t="e">
            <v>#N/A</v>
          </cell>
        </row>
        <row r="2581">
          <cell r="H2581" t="e">
            <v>#N/A</v>
          </cell>
        </row>
        <row r="2582">
          <cell r="H2582" t="e">
            <v>#N/A</v>
          </cell>
        </row>
        <row r="2583">
          <cell r="H2583" t="e">
            <v>#N/A</v>
          </cell>
        </row>
        <row r="2584">
          <cell r="H2584" t="e">
            <v>#N/A</v>
          </cell>
        </row>
        <row r="2585">
          <cell r="H2585" t="e">
            <v>#N/A</v>
          </cell>
        </row>
        <row r="2586">
          <cell r="H2586" t="e">
            <v>#N/A</v>
          </cell>
        </row>
        <row r="2587">
          <cell r="H2587" t="e">
            <v>#N/A</v>
          </cell>
        </row>
        <row r="2588">
          <cell r="H2588" t="e">
            <v>#N/A</v>
          </cell>
        </row>
        <row r="2589">
          <cell r="H2589" t="e">
            <v>#N/A</v>
          </cell>
        </row>
        <row r="2590">
          <cell r="H2590" t="e">
            <v>#N/A</v>
          </cell>
        </row>
        <row r="2591">
          <cell r="H2591" t="e">
            <v>#N/A</v>
          </cell>
        </row>
        <row r="2592">
          <cell r="H2592" t="e">
            <v>#N/A</v>
          </cell>
        </row>
        <row r="2593">
          <cell r="H2593" t="e">
            <v>#N/A</v>
          </cell>
        </row>
        <row r="2594">
          <cell r="H2594" t="e">
            <v>#N/A</v>
          </cell>
        </row>
        <row r="2595">
          <cell r="H2595" t="e">
            <v>#N/A</v>
          </cell>
        </row>
        <row r="2596">
          <cell r="H2596" t="e">
            <v>#N/A</v>
          </cell>
        </row>
        <row r="2597">
          <cell r="H2597" t="e">
            <v>#N/A</v>
          </cell>
        </row>
        <row r="2598">
          <cell r="H2598" t="e">
            <v>#N/A</v>
          </cell>
        </row>
        <row r="2599">
          <cell r="H2599" t="e">
            <v>#N/A</v>
          </cell>
        </row>
        <row r="2600">
          <cell r="H2600" t="e">
            <v>#N/A</v>
          </cell>
        </row>
        <row r="2601">
          <cell r="H2601" t="e">
            <v>#N/A</v>
          </cell>
        </row>
        <row r="2602">
          <cell r="H2602" t="e">
            <v>#N/A</v>
          </cell>
        </row>
        <row r="2603">
          <cell r="H2603" t="e">
            <v>#N/A</v>
          </cell>
        </row>
        <row r="2604">
          <cell r="H2604" t="e">
            <v>#N/A</v>
          </cell>
        </row>
        <row r="2605">
          <cell r="H2605" t="e">
            <v>#N/A</v>
          </cell>
        </row>
        <row r="2606">
          <cell r="H2606" t="e">
            <v>#N/A</v>
          </cell>
        </row>
        <row r="2607">
          <cell r="H2607" t="e">
            <v>#N/A</v>
          </cell>
        </row>
        <row r="2608">
          <cell r="H2608" t="e">
            <v>#N/A</v>
          </cell>
        </row>
        <row r="2609">
          <cell r="H2609" t="e">
            <v>#N/A</v>
          </cell>
        </row>
        <row r="2610">
          <cell r="H2610" t="e">
            <v>#N/A</v>
          </cell>
        </row>
        <row r="2611">
          <cell r="H2611" t="e">
            <v>#N/A</v>
          </cell>
        </row>
        <row r="2612">
          <cell r="H2612" t="e">
            <v>#N/A</v>
          </cell>
        </row>
        <row r="2613">
          <cell r="H2613" t="e">
            <v>#N/A</v>
          </cell>
        </row>
        <row r="2614">
          <cell r="H2614" t="e">
            <v>#N/A</v>
          </cell>
        </row>
        <row r="2615">
          <cell r="H2615" t="e">
            <v>#N/A</v>
          </cell>
        </row>
        <row r="2616">
          <cell r="H2616" t="e">
            <v>#N/A</v>
          </cell>
        </row>
        <row r="2617">
          <cell r="H2617" t="e">
            <v>#N/A</v>
          </cell>
        </row>
        <row r="2618">
          <cell r="H2618" t="e">
            <v>#N/A</v>
          </cell>
        </row>
        <row r="2619">
          <cell r="H2619" t="e">
            <v>#N/A</v>
          </cell>
        </row>
        <row r="2620">
          <cell r="H2620" t="e">
            <v>#N/A</v>
          </cell>
        </row>
        <row r="2621">
          <cell r="H2621" t="e">
            <v>#N/A</v>
          </cell>
        </row>
        <row r="2622">
          <cell r="H2622" t="e">
            <v>#N/A</v>
          </cell>
        </row>
        <row r="2623">
          <cell r="H2623" t="e">
            <v>#N/A</v>
          </cell>
        </row>
        <row r="2624">
          <cell r="H2624" t="e">
            <v>#N/A</v>
          </cell>
        </row>
        <row r="2625">
          <cell r="H2625" t="e">
            <v>#N/A</v>
          </cell>
        </row>
        <row r="2626">
          <cell r="H2626" t="e">
            <v>#N/A</v>
          </cell>
        </row>
        <row r="2627">
          <cell r="H2627" t="e">
            <v>#N/A</v>
          </cell>
        </row>
        <row r="2628">
          <cell r="H2628" t="e">
            <v>#N/A</v>
          </cell>
        </row>
        <row r="2629">
          <cell r="H2629" t="e">
            <v>#N/A</v>
          </cell>
        </row>
        <row r="2630">
          <cell r="H2630" t="e">
            <v>#N/A</v>
          </cell>
        </row>
        <row r="2631">
          <cell r="H2631" t="e">
            <v>#N/A</v>
          </cell>
        </row>
        <row r="2632">
          <cell r="H2632" t="e">
            <v>#N/A</v>
          </cell>
        </row>
        <row r="2633">
          <cell r="H2633" t="e">
            <v>#N/A</v>
          </cell>
        </row>
        <row r="2634">
          <cell r="H2634" t="e">
            <v>#N/A</v>
          </cell>
        </row>
        <row r="2635">
          <cell r="H2635" t="e">
            <v>#N/A</v>
          </cell>
        </row>
        <row r="2636">
          <cell r="H2636" t="e">
            <v>#N/A</v>
          </cell>
        </row>
        <row r="2637">
          <cell r="H2637" t="e">
            <v>#N/A</v>
          </cell>
        </row>
        <row r="2638">
          <cell r="H2638" t="e">
            <v>#N/A</v>
          </cell>
        </row>
        <row r="2639">
          <cell r="H2639" t="e">
            <v>#N/A</v>
          </cell>
        </row>
        <row r="2640">
          <cell r="H2640" t="e">
            <v>#N/A</v>
          </cell>
        </row>
        <row r="2641">
          <cell r="H2641" t="e">
            <v>#N/A</v>
          </cell>
        </row>
        <row r="2642">
          <cell r="H2642" t="e">
            <v>#N/A</v>
          </cell>
        </row>
        <row r="2643">
          <cell r="H2643" t="e">
            <v>#N/A</v>
          </cell>
        </row>
        <row r="2644">
          <cell r="H2644" t="e">
            <v>#N/A</v>
          </cell>
        </row>
        <row r="2645">
          <cell r="H2645" t="e">
            <v>#N/A</v>
          </cell>
        </row>
        <row r="2646">
          <cell r="H2646" t="e">
            <v>#N/A</v>
          </cell>
        </row>
        <row r="2647">
          <cell r="H2647" t="e">
            <v>#N/A</v>
          </cell>
        </row>
        <row r="2648">
          <cell r="H2648" t="e">
            <v>#N/A</v>
          </cell>
        </row>
        <row r="2649">
          <cell r="H2649" t="e">
            <v>#N/A</v>
          </cell>
        </row>
        <row r="2650">
          <cell r="H2650" t="e">
            <v>#N/A</v>
          </cell>
        </row>
        <row r="2651">
          <cell r="H2651" t="e">
            <v>#N/A</v>
          </cell>
        </row>
        <row r="2652">
          <cell r="H2652" t="e">
            <v>#N/A</v>
          </cell>
        </row>
        <row r="2653">
          <cell r="H2653" t="e">
            <v>#N/A</v>
          </cell>
        </row>
        <row r="2654">
          <cell r="H2654" t="e">
            <v>#N/A</v>
          </cell>
        </row>
        <row r="2655">
          <cell r="H2655" t="e">
            <v>#N/A</v>
          </cell>
        </row>
        <row r="2656">
          <cell r="H2656" t="e">
            <v>#N/A</v>
          </cell>
        </row>
        <row r="2657">
          <cell r="H2657" t="e">
            <v>#N/A</v>
          </cell>
        </row>
        <row r="2658">
          <cell r="H2658" t="e">
            <v>#N/A</v>
          </cell>
        </row>
        <row r="2659">
          <cell r="H2659" t="e">
            <v>#N/A</v>
          </cell>
        </row>
        <row r="2660">
          <cell r="H2660" t="e">
            <v>#N/A</v>
          </cell>
        </row>
        <row r="2661">
          <cell r="H2661" t="e">
            <v>#N/A</v>
          </cell>
        </row>
        <row r="2662">
          <cell r="H2662" t="e">
            <v>#N/A</v>
          </cell>
        </row>
        <row r="2663">
          <cell r="H2663" t="e">
            <v>#N/A</v>
          </cell>
        </row>
        <row r="2664">
          <cell r="H2664" t="e">
            <v>#N/A</v>
          </cell>
        </row>
        <row r="2665">
          <cell r="H2665" t="e">
            <v>#N/A</v>
          </cell>
        </row>
        <row r="2666">
          <cell r="H2666" t="e">
            <v>#N/A</v>
          </cell>
        </row>
        <row r="2667">
          <cell r="H2667" t="e">
            <v>#N/A</v>
          </cell>
        </row>
        <row r="2668">
          <cell r="H2668" t="e">
            <v>#N/A</v>
          </cell>
        </row>
        <row r="2669">
          <cell r="H2669" t="e">
            <v>#N/A</v>
          </cell>
        </row>
        <row r="2670">
          <cell r="H2670" t="e">
            <v>#N/A</v>
          </cell>
        </row>
        <row r="2671">
          <cell r="H2671" t="e">
            <v>#N/A</v>
          </cell>
        </row>
        <row r="2672">
          <cell r="H2672" t="e">
            <v>#N/A</v>
          </cell>
        </row>
        <row r="2673">
          <cell r="H2673" t="e">
            <v>#N/A</v>
          </cell>
        </row>
        <row r="2674">
          <cell r="H2674" t="e">
            <v>#N/A</v>
          </cell>
        </row>
        <row r="2675">
          <cell r="H2675" t="e">
            <v>#N/A</v>
          </cell>
        </row>
        <row r="2676">
          <cell r="H2676" t="e">
            <v>#N/A</v>
          </cell>
        </row>
        <row r="2677">
          <cell r="H2677" t="e">
            <v>#N/A</v>
          </cell>
        </row>
        <row r="2678">
          <cell r="H2678" t="e">
            <v>#N/A</v>
          </cell>
        </row>
        <row r="2679">
          <cell r="H2679" t="e">
            <v>#N/A</v>
          </cell>
        </row>
        <row r="2680">
          <cell r="H2680" t="e">
            <v>#N/A</v>
          </cell>
        </row>
        <row r="2681">
          <cell r="H2681" t="e">
            <v>#N/A</v>
          </cell>
        </row>
        <row r="2682">
          <cell r="H2682" t="e">
            <v>#N/A</v>
          </cell>
        </row>
        <row r="2683">
          <cell r="H2683" t="e">
            <v>#N/A</v>
          </cell>
        </row>
        <row r="2684">
          <cell r="H2684" t="e">
            <v>#N/A</v>
          </cell>
        </row>
        <row r="2685">
          <cell r="H2685" t="e">
            <v>#N/A</v>
          </cell>
        </row>
        <row r="2686">
          <cell r="H2686" t="e">
            <v>#N/A</v>
          </cell>
        </row>
        <row r="2687">
          <cell r="H2687" t="e">
            <v>#N/A</v>
          </cell>
        </row>
        <row r="2688">
          <cell r="H2688" t="e">
            <v>#N/A</v>
          </cell>
        </row>
        <row r="2689">
          <cell r="H2689" t="e">
            <v>#N/A</v>
          </cell>
        </row>
        <row r="2690">
          <cell r="H2690" t="e">
            <v>#N/A</v>
          </cell>
        </row>
        <row r="2691">
          <cell r="H2691" t="e">
            <v>#N/A</v>
          </cell>
        </row>
        <row r="2692">
          <cell r="H2692" t="e">
            <v>#N/A</v>
          </cell>
        </row>
        <row r="2693">
          <cell r="H2693" t="e">
            <v>#N/A</v>
          </cell>
        </row>
        <row r="2694">
          <cell r="H2694" t="e">
            <v>#N/A</v>
          </cell>
        </row>
        <row r="2695">
          <cell r="H2695" t="e">
            <v>#N/A</v>
          </cell>
        </row>
        <row r="2696">
          <cell r="H2696" t="e">
            <v>#N/A</v>
          </cell>
        </row>
        <row r="2697">
          <cell r="H2697" t="e">
            <v>#N/A</v>
          </cell>
        </row>
        <row r="2698">
          <cell r="H2698" t="e">
            <v>#N/A</v>
          </cell>
        </row>
        <row r="2699">
          <cell r="H2699" t="e">
            <v>#N/A</v>
          </cell>
        </row>
        <row r="2700">
          <cell r="H2700" t="e">
            <v>#N/A</v>
          </cell>
        </row>
        <row r="2701">
          <cell r="H2701" t="e">
            <v>#N/A</v>
          </cell>
        </row>
        <row r="2702">
          <cell r="H2702" t="e">
            <v>#N/A</v>
          </cell>
        </row>
        <row r="2703">
          <cell r="H2703" t="e">
            <v>#N/A</v>
          </cell>
        </row>
        <row r="2704">
          <cell r="H2704" t="e">
            <v>#N/A</v>
          </cell>
        </row>
        <row r="2705">
          <cell r="H2705" t="e">
            <v>#N/A</v>
          </cell>
        </row>
        <row r="2706">
          <cell r="H2706" t="e">
            <v>#N/A</v>
          </cell>
        </row>
        <row r="2707">
          <cell r="H2707" t="e">
            <v>#N/A</v>
          </cell>
        </row>
        <row r="2708">
          <cell r="H2708" t="e">
            <v>#N/A</v>
          </cell>
        </row>
        <row r="2709">
          <cell r="H2709" t="e">
            <v>#N/A</v>
          </cell>
        </row>
        <row r="2710">
          <cell r="H2710" t="e">
            <v>#N/A</v>
          </cell>
        </row>
        <row r="2711">
          <cell r="H2711" t="e">
            <v>#N/A</v>
          </cell>
        </row>
        <row r="2712">
          <cell r="H2712" t="e">
            <v>#N/A</v>
          </cell>
        </row>
        <row r="2713">
          <cell r="H2713" t="e">
            <v>#N/A</v>
          </cell>
        </row>
        <row r="2714">
          <cell r="H2714" t="e">
            <v>#N/A</v>
          </cell>
        </row>
        <row r="2715">
          <cell r="H2715" t="e">
            <v>#N/A</v>
          </cell>
        </row>
        <row r="2716">
          <cell r="H2716" t="e">
            <v>#N/A</v>
          </cell>
        </row>
        <row r="2717">
          <cell r="H2717" t="e">
            <v>#N/A</v>
          </cell>
        </row>
        <row r="2718">
          <cell r="H2718" t="e">
            <v>#N/A</v>
          </cell>
        </row>
        <row r="2719">
          <cell r="H2719" t="e">
            <v>#N/A</v>
          </cell>
        </row>
        <row r="2720">
          <cell r="H2720" t="e">
            <v>#N/A</v>
          </cell>
        </row>
        <row r="2721">
          <cell r="H2721" t="e">
            <v>#N/A</v>
          </cell>
        </row>
        <row r="2722">
          <cell r="H2722" t="e">
            <v>#N/A</v>
          </cell>
        </row>
        <row r="2723">
          <cell r="H2723" t="e">
            <v>#N/A</v>
          </cell>
        </row>
        <row r="2724">
          <cell r="H2724" t="e">
            <v>#N/A</v>
          </cell>
        </row>
        <row r="2725">
          <cell r="H2725" t="e">
            <v>#N/A</v>
          </cell>
        </row>
        <row r="2726">
          <cell r="H2726" t="e">
            <v>#N/A</v>
          </cell>
        </row>
        <row r="2727">
          <cell r="H2727" t="e">
            <v>#N/A</v>
          </cell>
        </row>
        <row r="2728">
          <cell r="H2728" t="e">
            <v>#N/A</v>
          </cell>
        </row>
        <row r="2729">
          <cell r="H2729" t="e">
            <v>#N/A</v>
          </cell>
        </row>
        <row r="2730">
          <cell r="H2730" t="e">
            <v>#N/A</v>
          </cell>
        </row>
        <row r="2731">
          <cell r="H2731" t="e">
            <v>#N/A</v>
          </cell>
        </row>
        <row r="2732">
          <cell r="H2732" t="e">
            <v>#N/A</v>
          </cell>
        </row>
        <row r="2733">
          <cell r="H2733" t="e">
            <v>#N/A</v>
          </cell>
        </row>
        <row r="2734">
          <cell r="H2734" t="e">
            <v>#N/A</v>
          </cell>
        </row>
        <row r="2735">
          <cell r="H2735" t="e">
            <v>#N/A</v>
          </cell>
        </row>
        <row r="2736">
          <cell r="H2736" t="e">
            <v>#N/A</v>
          </cell>
        </row>
        <row r="2737">
          <cell r="H2737" t="e">
            <v>#N/A</v>
          </cell>
        </row>
        <row r="2738">
          <cell r="H2738" t="e">
            <v>#N/A</v>
          </cell>
        </row>
        <row r="2739">
          <cell r="H2739" t="e">
            <v>#N/A</v>
          </cell>
        </row>
        <row r="2740">
          <cell r="H2740" t="e">
            <v>#N/A</v>
          </cell>
        </row>
        <row r="2741">
          <cell r="H2741" t="e">
            <v>#N/A</v>
          </cell>
        </row>
        <row r="2742">
          <cell r="H2742" t="e">
            <v>#N/A</v>
          </cell>
        </row>
        <row r="2743">
          <cell r="H2743" t="e">
            <v>#N/A</v>
          </cell>
        </row>
        <row r="2744">
          <cell r="H2744" t="e">
            <v>#N/A</v>
          </cell>
        </row>
        <row r="2745">
          <cell r="H2745" t="e">
            <v>#N/A</v>
          </cell>
        </row>
        <row r="2746">
          <cell r="H2746" t="e">
            <v>#N/A</v>
          </cell>
        </row>
        <row r="2747">
          <cell r="H2747" t="e">
            <v>#N/A</v>
          </cell>
        </row>
        <row r="2748">
          <cell r="H2748" t="e">
            <v>#N/A</v>
          </cell>
        </row>
        <row r="2749">
          <cell r="H2749" t="e">
            <v>#N/A</v>
          </cell>
        </row>
        <row r="2750">
          <cell r="H2750" t="e">
            <v>#N/A</v>
          </cell>
        </row>
        <row r="2751">
          <cell r="H2751" t="e">
            <v>#N/A</v>
          </cell>
        </row>
        <row r="2752">
          <cell r="H2752" t="e">
            <v>#N/A</v>
          </cell>
        </row>
        <row r="2753">
          <cell r="H2753" t="e">
            <v>#N/A</v>
          </cell>
        </row>
        <row r="2754">
          <cell r="H2754" t="e">
            <v>#N/A</v>
          </cell>
        </row>
        <row r="2755">
          <cell r="H2755" t="e">
            <v>#N/A</v>
          </cell>
        </row>
        <row r="2756">
          <cell r="H2756" t="e">
            <v>#N/A</v>
          </cell>
        </row>
        <row r="2757">
          <cell r="H2757" t="e">
            <v>#N/A</v>
          </cell>
        </row>
        <row r="2758">
          <cell r="H2758" t="e">
            <v>#N/A</v>
          </cell>
        </row>
        <row r="2759">
          <cell r="H2759" t="e">
            <v>#N/A</v>
          </cell>
        </row>
        <row r="2760">
          <cell r="H2760" t="e">
            <v>#N/A</v>
          </cell>
        </row>
        <row r="2761">
          <cell r="H2761" t="e">
            <v>#N/A</v>
          </cell>
        </row>
        <row r="2762">
          <cell r="H2762" t="e">
            <v>#N/A</v>
          </cell>
        </row>
        <row r="2763">
          <cell r="H2763" t="e">
            <v>#N/A</v>
          </cell>
        </row>
        <row r="2764">
          <cell r="H2764" t="e">
            <v>#N/A</v>
          </cell>
        </row>
        <row r="2765">
          <cell r="H2765" t="e">
            <v>#N/A</v>
          </cell>
        </row>
        <row r="2766">
          <cell r="H2766" t="e">
            <v>#N/A</v>
          </cell>
        </row>
        <row r="2767">
          <cell r="H2767" t="e">
            <v>#N/A</v>
          </cell>
        </row>
        <row r="2768">
          <cell r="H2768" t="e">
            <v>#N/A</v>
          </cell>
        </row>
        <row r="2769">
          <cell r="H2769" t="e">
            <v>#N/A</v>
          </cell>
        </row>
        <row r="2770">
          <cell r="H2770" t="e">
            <v>#N/A</v>
          </cell>
        </row>
        <row r="2771">
          <cell r="H2771" t="e">
            <v>#N/A</v>
          </cell>
        </row>
        <row r="2772">
          <cell r="H2772" t="e">
            <v>#N/A</v>
          </cell>
        </row>
        <row r="2773">
          <cell r="H2773" t="e">
            <v>#N/A</v>
          </cell>
        </row>
        <row r="2774">
          <cell r="H2774" t="e">
            <v>#N/A</v>
          </cell>
        </row>
        <row r="2775">
          <cell r="H2775" t="e">
            <v>#N/A</v>
          </cell>
        </row>
        <row r="2776">
          <cell r="H2776" t="e">
            <v>#N/A</v>
          </cell>
        </row>
        <row r="2777">
          <cell r="H2777" t="e">
            <v>#N/A</v>
          </cell>
        </row>
        <row r="2778">
          <cell r="H2778" t="e">
            <v>#N/A</v>
          </cell>
        </row>
        <row r="2779">
          <cell r="H2779" t="e">
            <v>#N/A</v>
          </cell>
        </row>
        <row r="2780">
          <cell r="H2780" t="e">
            <v>#N/A</v>
          </cell>
        </row>
        <row r="2781">
          <cell r="H2781" t="e">
            <v>#N/A</v>
          </cell>
        </row>
        <row r="2782">
          <cell r="H2782" t="e">
            <v>#N/A</v>
          </cell>
        </row>
        <row r="2783">
          <cell r="H2783" t="e">
            <v>#N/A</v>
          </cell>
        </row>
        <row r="2784">
          <cell r="H2784" t="e">
            <v>#N/A</v>
          </cell>
        </row>
        <row r="2785">
          <cell r="H2785" t="e">
            <v>#N/A</v>
          </cell>
        </row>
        <row r="2786">
          <cell r="H2786" t="e">
            <v>#N/A</v>
          </cell>
        </row>
        <row r="2787">
          <cell r="H2787" t="e">
            <v>#N/A</v>
          </cell>
        </row>
        <row r="2788">
          <cell r="H2788" t="e">
            <v>#N/A</v>
          </cell>
        </row>
        <row r="2789">
          <cell r="H2789" t="e">
            <v>#N/A</v>
          </cell>
        </row>
        <row r="2790">
          <cell r="H2790" t="e">
            <v>#N/A</v>
          </cell>
        </row>
        <row r="2791">
          <cell r="H2791" t="e">
            <v>#N/A</v>
          </cell>
        </row>
        <row r="2792">
          <cell r="H2792" t="e">
            <v>#N/A</v>
          </cell>
        </row>
        <row r="2793">
          <cell r="H2793" t="e">
            <v>#N/A</v>
          </cell>
        </row>
        <row r="2794">
          <cell r="H2794" t="e">
            <v>#N/A</v>
          </cell>
        </row>
        <row r="2795">
          <cell r="H2795" t="e">
            <v>#N/A</v>
          </cell>
        </row>
        <row r="2796">
          <cell r="H2796" t="e">
            <v>#N/A</v>
          </cell>
        </row>
        <row r="2797">
          <cell r="H2797" t="e">
            <v>#N/A</v>
          </cell>
        </row>
        <row r="2798">
          <cell r="H2798" t="e">
            <v>#N/A</v>
          </cell>
        </row>
        <row r="2799">
          <cell r="H2799" t="e">
            <v>#N/A</v>
          </cell>
        </row>
        <row r="2800">
          <cell r="H2800" t="e">
            <v>#N/A</v>
          </cell>
        </row>
        <row r="2801">
          <cell r="H2801" t="e">
            <v>#N/A</v>
          </cell>
        </row>
        <row r="2802">
          <cell r="H2802" t="e">
            <v>#N/A</v>
          </cell>
        </row>
        <row r="2803">
          <cell r="H2803" t="e">
            <v>#N/A</v>
          </cell>
        </row>
        <row r="2804">
          <cell r="H2804" t="e">
            <v>#N/A</v>
          </cell>
        </row>
        <row r="2805">
          <cell r="H2805" t="e">
            <v>#N/A</v>
          </cell>
        </row>
        <row r="2806">
          <cell r="H2806" t="e">
            <v>#N/A</v>
          </cell>
        </row>
        <row r="2807">
          <cell r="H2807" t="e">
            <v>#N/A</v>
          </cell>
        </row>
        <row r="2808">
          <cell r="H2808" t="e">
            <v>#N/A</v>
          </cell>
        </row>
        <row r="2809">
          <cell r="H2809" t="e">
            <v>#N/A</v>
          </cell>
        </row>
        <row r="2810">
          <cell r="H2810" t="e">
            <v>#N/A</v>
          </cell>
        </row>
        <row r="2811">
          <cell r="H2811" t="e">
            <v>#N/A</v>
          </cell>
        </row>
        <row r="2812">
          <cell r="H2812" t="e">
            <v>#N/A</v>
          </cell>
        </row>
        <row r="2813">
          <cell r="H2813" t="e">
            <v>#N/A</v>
          </cell>
        </row>
        <row r="2814">
          <cell r="H2814" t="e">
            <v>#N/A</v>
          </cell>
        </row>
        <row r="2815">
          <cell r="H2815" t="e">
            <v>#N/A</v>
          </cell>
        </row>
        <row r="2816">
          <cell r="H2816" t="e">
            <v>#N/A</v>
          </cell>
        </row>
        <row r="2817">
          <cell r="H2817" t="e">
            <v>#N/A</v>
          </cell>
        </row>
        <row r="2818">
          <cell r="H2818" t="e">
            <v>#N/A</v>
          </cell>
        </row>
        <row r="2819">
          <cell r="H2819" t="e">
            <v>#N/A</v>
          </cell>
        </row>
        <row r="2820">
          <cell r="H2820" t="e">
            <v>#N/A</v>
          </cell>
        </row>
        <row r="2821">
          <cell r="H2821" t="e">
            <v>#N/A</v>
          </cell>
        </row>
        <row r="2822">
          <cell r="H2822" t="e">
            <v>#N/A</v>
          </cell>
        </row>
        <row r="2823">
          <cell r="H2823" t="e">
            <v>#N/A</v>
          </cell>
        </row>
        <row r="2824">
          <cell r="H2824" t="e">
            <v>#N/A</v>
          </cell>
        </row>
        <row r="2825">
          <cell r="H2825" t="e">
            <v>#N/A</v>
          </cell>
        </row>
        <row r="2826">
          <cell r="H2826" t="e">
            <v>#N/A</v>
          </cell>
        </row>
        <row r="2827">
          <cell r="H2827" t="e">
            <v>#N/A</v>
          </cell>
        </row>
        <row r="2828">
          <cell r="H2828" t="e">
            <v>#N/A</v>
          </cell>
        </row>
        <row r="2829">
          <cell r="H2829" t="e">
            <v>#N/A</v>
          </cell>
        </row>
        <row r="2830">
          <cell r="H2830" t="e">
            <v>#N/A</v>
          </cell>
        </row>
        <row r="2831">
          <cell r="H2831" t="e">
            <v>#N/A</v>
          </cell>
        </row>
        <row r="2832">
          <cell r="H2832" t="e">
            <v>#N/A</v>
          </cell>
        </row>
        <row r="2833">
          <cell r="H2833" t="e">
            <v>#N/A</v>
          </cell>
        </row>
        <row r="2834">
          <cell r="H2834" t="e">
            <v>#N/A</v>
          </cell>
        </row>
        <row r="2835">
          <cell r="H2835" t="e">
            <v>#N/A</v>
          </cell>
        </row>
        <row r="2836">
          <cell r="H2836" t="e">
            <v>#N/A</v>
          </cell>
        </row>
        <row r="2837">
          <cell r="H2837" t="e">
            <v>#N/A</v>
          </cell>
        </row>
        <row r="2838">
          <cell r="H2838" t="e">
            <v>#N/A</v>
          </cell>
        </row>
        <row r="2839">
          <cell r="H2839" t="e">
            <v>#N/A</v>
          </cell>
        </row>
        <row r="2840">
          <cell r="H2840" t="e">
            <v>#N/A</v>
          </cell>
        </row>
        <row r="2841">
          <cell r="H2841" t="e">
            <v>#N/A</v>
          </cell>
        </row>
        <row r="2842">
          <cell r="H2842" t="e">
            <v>#N/A</v>
          </cell>
        </row>
        <row r="2843">
          <cell r="H2843" t="e">
            <v>#N/A</v>
          </cell>
        </row>
        <row r="2844">
          <cell r="H2844" t="e">
            <v>#N/A</v>
          </cell>
        </row>
        <row r="2845">
          <cell r="H2845" t="e">
            <v>#N/A</v>
          </cell>
        </row>
        <row r="2846">
          <cell r="H2846" t="e">
            <v>#N/A</v>
          </cell>
        </row>
        <row r="2847">
          <cell r="H2847" t="e">
            <v>#N/A</v>
          </cell>
        </row>
        <row r="2848">
          <cell r="H2848" t="e">
            <v>#N/A</v>
          </cell>
        </row>
        <row r="2849">
          <cell r="H2849" t="e">
            <v>#N/A</v>
          </cell>
        </row>
        <row r="2850">
          <cell r="H2850" t="e">
            <v>#N/A</v>
          </cell>
        </row>
        <row r="2851">
          <cell r="H2851" t="e">
            <v>#N/A</v>
          </cell>
        </row>
        <row r="2852">
          <cell r="H2852" t="e">
            <v>#N/A</v>
          </cell>
        </row>
        <row r="2853">
          <cell r="H2853" t="e">
            <v>#N/A</v>
          </cell>
        </row>
        <row r="2854">
          <cell r="H2854" t="e">
            <v>#N/A</v>
          </cell>
        </row>
        <row r="2855">
          <cell r="H2855" t="e">
            <v>#N/A</v>
          </cell>
        </row>
        <row r="2856">
          <cell r="H2856" t="e">
            <v>#N/A</v>
          </cell>
        </row>
        <row r="2857">
          <cell r="H2857" t="e">
            <v>#N/A</v>
          </cell>
        </row>
        <row r="2858">
          <cell r="H2858" t="e">
            <v>#N/A</v>
          </cell>
        </row>
        <row r="2859">
          <cell r="H2859" t="e">
            <v>#N/A</v>
          </cell>
        </row>
        <row r="2860">
          <cell r="H2860" t="e">
            <v>#N/A</v>
          </cell>
        </row>
        <row r="2861">
          <cell r="H2861" t="e">
            <v>#N/A</v>
          </cell>
        </row>
        <row r="2862">
          <cell r="H2862" t="e">
            <v>#N/A</v>
          </cell>
        </row>
        <row r="2863">
          <cell r="H2863" t="e">
            <v>#N/A</v>
          </cell>
        </row>
        <row r="2864">
          <cell r="H2864" t="e">
            <v>#N/A</v>
          </cell>
        </row>
        <row r="2865">
          <cell r="H2865" t="e">
            <v>#N/A</v>
          </cell>
        </row>
        <row r="2866">
          <cell r="H2866" t="e">
            <v>#N/A</v>
          </cell>
        </row>
        <row r="2867">
          <cell r="H2867" t="e">
            <v>#N/A</v>
          </cell>
        </row>
        <row r="2868">
          <cell r="H2868" t="e">
            <v>#N/A</v>
          </cell>
        </row>
        <row r="2869">
          <cell r="H2869" t="e">
            <v>#N/A</v>
          </cell>
        </row>
        <row r="2870">
          <cell r="H2870" t="e">
            <v>#N/A</v>
          </cell>
        </row>
        <row r="2871">
          <cell r="H2871" t="e">
            <v>#N/A</v>
          </cell>
        </row>
        <row r="2872">
          <cell r="H2872" t="e">
            <v>#N/A</v>
          </cell>
        </row>
        <row r="2873">
          <cell r="H2873" t="e">
            <v>#N/A</v>
          </cell>
        </row>
        <row r="2874">
          <cell r="H2874" t="e">
            <v>#N/A</v>
          </cell>
        </row>
        <row r="2875">
          <cell r="H2875" t="e">
            <v>#N/A</v>
          </cell>
        </row>
        <row r="2876">
          <cell r="H2876" t="e">
            <v>#N/A</v>
          </cell>
        </row>
        <row r="2877">
          <cell r="H2877" t="e">
            <v>#N/A</v>
          </cell>
        </row>
        <row r="2878">
          <cell r="H2878" t="e">
            <v>#N/A</v>
          </cell>
        </row>
        <row r="2879">
          <cell r="H2879" t="e">
            <v>#N/A</v>
          </cell>
        </row>
        <row r="2880">
          <cell r="H2880" t="e">
            <v>#N/A</v>
          </cell>
        </row>
        <row r="2881">
          <cell r="H2881" t="e">
            <v>#N/A</v>
          </cell>
        </row>
        <row r="2882">
          <cell r="H2882" t="e">
            <v>#N/A</v>
          </cell>
        </row>
        <row r="2883">
          <cell r="H2883" t="e">
            <v>#N/A</v>
          </cell>
        </row>
        <row r="2884">
          <cell r="H2884" t="e">
            <v>#N/A</v>
          </cell>
        </row>
        <row r="2885">
          <cell r="H2885" t="e">
            <v>#N/A</v>
          </cell>
        </row>
        <row r="2886">
          <cell r="H2886" t="e">
            <v>#N/A</v>
          </cell>
        </row>
        <row r="2887">
          <cell r="H2887" t="e">
            <v>#N/A</v>
          </cell>
        </row>
        <row r="2888">
          <cell r="H2888" t="e">
            <v>#N/A</v>
          </cell>
        </row>
        <row r="2889">
          <cell r="H2889" t="e">
            <v>#N/A</v>
          </cell>
        </row>
        <row r="2890">
          <cell r="H2890" t="e">
            <v>#N/A</v>
          </cell>
        </row>
        <row r="2891">
          <cell r="H2891" t="e">
            <v>#N/A</v>
          </cell>
        </row>
        <row r="2892">
          <cell r="H2892" t="e">
            <v>#N/A</v>
          </cell>
        </row>
        <row r="2893">
          <cell r="H2893" t="e">
            <v>#N/A</v>
          </cell>
        </row>
        <row r="2894">
          <cell r="H2894" t="e">
            <v>#N/A</v>
          </cell>
        </row>
        <row r="2895">
          <cell r="H2895" t="e">
            <v>#N/A</v>
          </cell>
        </row>
        <row r="2896">
          <cell r="H2896" t="e">
            <v>#N/A</v>
          </cell>
        </row>
        <row r="2897">
          <cell r="H2897" t="e">
            <v>#N/A</v>
          </cell>
        </row>
        <row r="2898">
          <cell r="H2898" t="e">
            <v>#N/A</v>
          </cell>
        </row>
        <row r="2899">
          <cell r="H2899" t="e">
            <v>#N/A</v>
          </cell>
        </row>
        <row r="2900">
          <cell r="H2900" t="e">
            <v>#N/A</v>
          </cell>
        </row>
        <row r="2901">
          <cell r="H2901" t="e">
            <v>#N/A</v>
          </cell>
        </row>
        <row r="2902">
          <cell r="H2902" t="e">
            <v>#N/A</v>
          </cell>
        </row>
        <row r="2903">
          <cell r="H2903" t="e">
            <v>#N/A</v>
          </cell>
        </row>
        <row r="2904">
          <cell r="H2904" t="e">
            <v>#N/A</v>
          </cell>
        </row>
        <row r="2905">
          <cell r="H2905" t="e">
            <v>#N/A</v>
          </cell>
        </row>
        <row r="2906">
          <cell r="H2906" t="e">
            <v>#N/A</v>
          </cell>
        </row>
        <row r="2907">
          <cell r="H2907" t="e">
            <v>#N/A</v>
          </cell>
        </row>
        <row r="2908">
          <cell r="H2908" t="e">
            <v>#N/A</v>
          </cell>
        </row>
        <row r="2909">
          <cell r="H2909" t="e">
            <v>#N/A</v>
          </cell>
        </row>
        <row r="2910">
          <cell r="H2910" t="e">
            <v>#N/A</v>
          </cell>
        </row>
        <row r="2911">
          <cell r="H2911" t="e">
            <v>#N/A</v>
          </cell>
        </row>
        <row r="2912">
          <cell r="H2912" t="e">
            <v>#N/A</v>
          </cell>
        </row>
        <row r="2913">
          <cell r="H2913" t="e">
            <v>#N/A</v>
          </cell>
        </row>
        <row r="2914">
          <cell r="H2914" t="e">
            <v>#N/A</v>
          </cell>
        </row>
        <row r="2915">
          <cell r="H2915" t="e">
            <v>#N/A</v>
          </cell>
        </row>
        <row r="2916">
          <cell r="H2916" t="e">
            <v>#N/A</v>
          </cell>
        </row>
        <row r="2917">
          <cell r="H2917" t="e">
            <v>#N/A</v>
          </cell>
        </row>
        <row r="2918">
          <cell r="H2918" t="e">
            <v>#N/A</v>
          </cell>
        </row>
        <row r="2919">
          <cell r="H2919" t="e">
            <v>#N/A</v>
          </cell>
        </row>
        <row r="2920">
          <cell r="H2920" t="e">
            <v>#N/A</v>
          </cell>
        </row>
        <row r="2921">
          <cell r="H2921" t="e">
            <v>#N/A</v>
          </cell>
        </row>
        <row r="2922">
          <cell r="H2922" t="e">
            <v>#N/A</v>
          </cell>
        </row>
        <row r="2923">
          <cell r="H2923" t="e">
            <v>#N/A</v>
          </cell>
        </row>
        <row r="2924">
          <cell r="H2924" t="e">
            <v>#N/A</v>
          </cell>
        </row>
        <row r="2925">
          <cell r="H2925" t="e">
            <v>#N/A</v>
          </cell>
        </row>
        <row r="2926">
          <cell r="H2926" t="e">
            <v>#N/A</v>
          </cell>
        </row>
        <row r="2927">
          <cell r="H2927" t="e">
            <v>#N/A</v>
          </cell>
        </row>
        <row r="2928">
          <cell r="H2928" t="e">
            <v>#N/A</v>
          </cell>
        </row>
        <row r="2929">
          <cell r="H2929" t="e">
            <v>#N/A</v>
          </cell>
        </row>
        <row r="2930">
          <cell r="H2930" t="e">
            <v>#N/A</v>
          </cell>
        </row>
        <row r="2931">
          <cell r="H2931" t="e">
            <v>#N/A</v>
          </cell>
        </row>
        <row r="2932">
          <cell r="H2932" t="e">
            <v>#N/A</v>
          </cell>
        </row>
        <row r="2933">
          <cell r="H2933" t="e">
            <v>#N/A</v>
          </cell>
        </row>
        <row r="2934">
          <cell r="H2934" t="e">
            <v>#N/A</v>
          </cell>
        </row>
        <row r="2935">
          <cell r="H2935" t="e">
            <v>#N/A</v>
          </cell>
        </row>
        <row r="2936">
          <cell r="H2936" t="e">
            <v>#N/A</v>
          </cell>
        </row>
        <row r="2937">
          <cell r="H2937" t="e">
            <v>#N/A</v>
          </cell>
        </row>
        <row r="2938">
          <cell r="H2938" t="e">
            <v>#N/A</v>
          </cell>
        </row>
        <row r="2939">
          <cell r="H2939" t="e">
            <v>#N/A</v>
          </cell>
        </row>
        <row r="2940">
          <cell r="H2940" t="e">
            <v>#N/A</v>
          </cell>
        </row>
        <row r="2941">
          <cell r="H2941" t="e">
            <v>#N/A</v>
          </cell>
        </row>
        <row r="2942">
          <cell r="H2942" t="e">
            <v>#N/A</v>
          </cell>
        </row>
        <row r="2943">
          <cell r="H2943" t="e">
            <v>#N/A</v>
          </cell>
        </row>
        <row r="2944">
          <cell r="H2944" t="e">
            <v>#N/A</v>
          </cell>
        </row>
        <row r="2945">
          <cell r="H2945" t="e">
            <v>#N/A</v>
          </cell>
        </row>
        <row r="2946">
          <cell r="H2946" t="e">
            <v>#N/A</v>
          </cell>
        </row>
        <row r="2947">
          <cell r="H2947" t="e">
            <v>#N/A</v>
          </cell>
        </row>
        <row r="2948">
          <cell r="H2948" t="e">
            <v>#N/A</v>
          </cell>
        </row>
        <row r="2949">
          <cell r="H2949" t="e">
            <v>#N/A</v>
          </cell>
        </row>
        <row r="2950">
          <cell r="H2950" t="e">
            <v>#N/A</v>
          </cell>
        </row>
        <row r="2951">
          <cell r="H2951" t="e">
            <v>#N/A</v>
          </cell>
        </row>
        <row r="2952">
          <cell r="H2952" t="e">
            <v>#N/A</v>
          </cell>
        </row>
        <row r="2953">
          <cell r="H2953" t="e">
            <v>#N/A</v>
          </cell>
        </row>
        <row r="2954">
          <cell r="H2954" t="e">
            <v>#N/A</v>
          </cell>
        </row>
        <row r="2955">
          <cell r="H2955" t="e">
            <v>#N/A</v>
          </cell>
        </row>
        <row r="2956">
          <cell r="H2956" t="e">
            <v>#N/A</v>
          </cell>
        </row>
        <row r="2957">
          <cell r="H2957" t="e">
            <v>#N/A</v>
          </cell>
        </row>
        <row r="2958">
          <cell r="H2958" t="e">
            <v>#N/A</v>
          </cell>
        </row>
        <row r="2959">
          <cell r="H2959" t="e">
            <v>#N/A</v>
          </cell>
        </row>
        <row r="2960">
          <cell r="H2960" t="e">
            <v>#N/A</v>
          </cell>
        </row>
        <row r="2961">
          <cell r="H2961" t="e">
            <v>#N/A</v>
          </cell>
        </row>
        <row r="2962">
          <cell r="H2962" t="e">
            <v>#N/A</v>
          </cell>
        </row>
        <row r="2963">
          <cell r="H2963" t="e">
            <v>#N/A</v>
          </cell>
        </row>
        <row r="2964">
          <cell r="H2964" t="e">
            <v>#N/A</v>
          </cell>
        </row>
        <row r="2965">
          <cell r="H2965" t="e">
            <v>#N/A</v>
          </cell>
        </row>
        <row r="2966">
          <cell r="H2966" t="e">
            <v>#N/A</v>
          </cell>
        </row>
        <row r="2967">
          <cell r="H2967" t="e">
            <v>#N/A</v>
          </cell>
        </row>
        <row r="2968">
          <cell r="H2968" t="e">
            <v>#N/A</v>
          </cell>
        </row>
        <row r="2969">
          <cell r="H2969" t="e">
            <v>#N/A</v>
          </cell>
        </row>
        <row r="2970">
          <cell r="H2970" t="e">
            <v>#N/A</v>
          </cell>
        </row>
        <row r="2971">
          <cell r="H2971" t="e">
            <v>#N/A</v>
          </cell>
        </row>
        <row r="2972">
          <cell r="H2972" t="e">
            <v>#N/A</v>
          </cell>
        </row>
        <row r="2973">
          <cell r="H2973" t="e">
            <v>#N/A</v>
          </cell>
        </row>
        <row r="2974">
          <cell r="H2974" t="e">
            <v>#N/A</v>
          </cell>
        </row>
        <row r="2975">
          <cell r="H2975" t="e">
            <v>#N/A</v>
          </cell>
        </row>
        <row r="2976">
          <cell r="H2976" t="e">
            <v>#N/A</v>
          </cell>
        </row>
        <row r="2977">
          <cell r="H2977" t="e">
            <v>#N/A</v>
          </cell>
        </row>
        <row r="2978">
          <cell r="H2978" t="e">
            <v>#N/A</v>
          </cell>
        </row>
        <row r="2979">
          <cell r="H2979" t="e">
            <v>#N/A</v>
          </cell>
        </row>
        <row r="2980">
          <cell r="H2980" t="e">
            <v>#N/A</v>
          </cell>
        </row>
        <row r="2981">
          <cell r="H2981" t="e">
            <v>#N/A</v>
          </cell>
        </row>
        <row r="2982">
          <cell r="H2982" t="e">
            <v>#N/A</v>
          </cell>
        </row>
        <row r="2983">
          <cell r="H2983" t="e">
            <v>#N/A</v>
          </cell>
        </row>
        <row r="2984">
          <cell r="H2984" t="e">
            <v>#N/A</v>
          </cell>
        </row>
        <row r="2985">
          <cell r="H2985" t="e">
            <v>#N/A</v>
          </cell>
        </row>
        <row r="2986">
          <cell r="H2986" t="e">
            <v>#N/A</v>
          </cell>
        </row>
        <row r="2987">
          <cell r="H2987" t="e">
            <v>#N/A</v>
          </cell>
        </row>
        <row r="2988">
          <cell r="H2988" t="e">
            <v>#N/A</v>
          </cell>
        </row>
        <row r="2989">
          <cell r="H2989" t="e">
            <v>#N/A</v>
          </cell>
        </row>
        <row r="2990">
          <cell r="H2990" t="e">
            <v>#N/A</v>
          </cell>
        </row>
        <row r="2991">
          <cell r="H2991" t="e">
            <v>#N/A</v>
          </cell>
        </row>
        <row r="2992">
          <cell r="H2992" t="e">
            <v>#N/A</v>
          </cell>
        </row>
        <row r="2993">
          <cell r="H2993" t="e">
            <v>#N/A</v>
          </cell>
        </row>
        <row r="2994">
          <cell r="H2994" t="e">
            <v>#N/A</v>
          </cell>
        </row>
        <row r="2995">
          <cell r="H2995" t="e">
            <v>#N/A</v>
          </cell>
        </row>
        <row r="2996">
          <cell r="H2996" t="e">
            <v>#N/A</v>
          </cell>
        </row>
        <row r="2997">
          <cell r="H2997" t="e">
            <v>#N/A</v>
          </cell>
        </row>
        <row r="2998">
          <cell r="H2998" t="e">
            <v>#N/A</v>
          </cell>
        </row>
        <row r="2999">
          <cell r="H2999" t="e">
            <v>#N/A</v>
          </cell>
        </row>
        <row r="3000">
          <cell r="H3000" t="e">
            <v>#N/A</v>
          </cell>
        </row>
        <row r="3001">
          <cell r="H3001" t="e">
            <v>#N/A</v>
          </cell>
        </row>
        <row r="3002">
          <cell r="H3002" t="e">
            <v>#N/A</v>
          </cell>
        </row>
        <row r="3003">
          <cell r="H3003" t="e">
            <v>#N/A</v>
          </cell>
        </row>
        <row r="3004">
          <cell r="H3004" t="e">
            <v>#N/A</v>
          </cell>
        </row>
        <row r="3005">
          <cell r="H3005" t="e">
            <v>#N/A</v>
          </cell>
        </row>
        <row r="3006">
          <cell r="H3006" t="e">
            <v>#N/A</v>
          </cell>
        </row>
        <row r="3007">
          <cell r="H3007" t="e">
            <v>#N/A</v>
          </cell>
        </row>
        <row r="3008">
          <cell r="H3008" t="e">
            <v>#N/A</v>
          </cell>
        </row>
        <row r="3009">
          <cell r="H3009" t="e">
            <v>#N/A</v>
          </cell>
        </row>
        <row r="3010">
          <cell r="H3010" t="e">
            <v>#N/A</v>
          </cell>
        </row>
        <row r="3011">
          <cell r="H3011" t="e">
            <v>#N/A</v>
          </cell>
        </row>
        <row r="3012">
          <cell r="H3012" t="e">
            <v>#N/A</v>
          </cell>
        </row>
        <row r="3013">
          <cell r="H3013" t="e">
            <v>#N/A</v>
          </cell>
        </row>
        <row r="3014">
          <cell r="H3014" t="e">
            <v>#N/A</v>
          </cell>
        </row>
        <row r="3015">
          <cell r="H3015" t="e">
            <v>#N/A</v>
          </cell>
        </row>
        <row r="3016">
          <cell r="H3016" t="e">
            <v>#N/A</v>
          </cell>
        </row>
        <row r="3017">
          <cell r="H3017" t="e">
            <v>#N/A</v>
          </cell>
        </row>
        <row r="3018">
          <cell r="H3018" t="e">
            <v>#N/A</v>
          </cell>
        </row>
        <row r="3019">
          <cell r="H3019" t="e">
            <v>#N/A</v>
          </cell>
        </row>
        <row r="3020">
          <cell r="H3020" t="e">
            <v>#N/A</v>
          </cell>
        </row>
        <row r="3021">
          <cell r="H3021" t="e">
            <v>#N/A</v>
          </cell>
        </row>
        <row r="3022">
          <cell r="H3022" t="e">
            <v>#N/A</v>
          </cell>
        </row>
        <row r="3023">
          <cell r="H3023" t="e">
            <v>#N/A</v>
          </cell>
        </row>
        <row r="3024">
          <cell r="H3024" t="e">
            <v>#N/A</v>
          </cell>
        </row>
        <row r="3025">
          <cell r="H3025" t="e">
            <v>#N/A</v>
          </cell>
        </row>
        <row r="3026">
          <cell r="H3026" t="e">
            <v>#N/A</v>
          </cell>
        </row>
        <row r="3027">
          <cell r="H3027" t="e">
            <v>#N/A</v>
          </cell>
        </row>
        <row r="3028">
          <cell r="H3028" t="e">
            <v>#N/A</v>
          </cell>
        </row>
        <row r="3029">
          <cell r="H3029" t="e">
            <v>#N/A</v>
          </cell>
        </row>
        <row r="3030">
          <cell r="H3030" t="e">
            <v>#N/A</v>
          </cell>
        </row>
        <row r="3031">
          <cell r="H3031" t="e">
            <v>#N/A</v>
          </cell>
        </row>
        <row r="3032">
          <cell r="H3032" t="e">
            <v>#N/A</v>
          </cell>
        </row>
        <row r="3033">
          <cell r="H3033" t="e">
            <v>#N/A</v>
          </cell>
        </row>
        <row r="3034">
          <cell r="H3034" t="e">
            <v>#N/A</v>
          </cell>
        </row>
        <row r="3035">
          <cell r="H3035" t="e">
            <v>#N/A</v>
          </cell>
        </row>
        <row r="3036">
          <cell r="H3036" t="e">
            <v>#N/A</v>
          </cell>
        </row>
        <row r="3037">
          <cell r="H3037" t="e">
            <v>#N/A</v>
          </cell>
        </row>
        <row r="3038">
          <cell r="H3038" t="e">
            <v>#N/A</v>
          </cell>
        </row>
        <row r="3039">
          <cell r="H3039" t="e">
            <v>#N/A</v>
          </cell>
        </row>
        <row r="3040">
          <cell r="H3040" t="e">
            <v>#N/A</v>
          </cell>
        </row>
        <row r="3041">
          <cell r="H3041" t="e">
            <v>#N/A</v>
          </cell>
        </row>
        <row r="3042">
          <cell r="H3042" t="e">
            <v>#N/A</v>
          </cell>
        </row>
        <row r="3043">
          <cell r="H3043" t="e">
            <v>#N/A</v>
          </cell>
        </row>
        <row r="3044">
          <cell r="H3044" t="e">
            <v>#N/A</v>
          </cell>
        </row>
        <row r="3045">
          <cell r="H3045" t="e">
            <v>#N/A</v>
          </cell>
        </row>
        <row r="3046">
          <cell r="H3046" t="e">
            <v>#N/A</v>
          </cell>
        </row>
        <row r="3047">
          <cell r="H3047" t="e">
            <v>#N/A</v>
          </cell>
        </row>
        <row r="3048">
          <cell r="H3048" t="e">
            <v>#N/A</v>
          </cell>
        </row>
        <row r="3049">
          <cell r="H3049" t="e">
            <v>#N/A</v>
          </cell>
        </row>
        <row r="3050">
          <cell r="H3050" t="e">
            <v>#N/A</v>
          </cell>
        </row>
        <row r="3051">
          <cell r="H3051" t="e">
            <v>#N/A</v>
          </cell>
        </row>
        <row r="3052">
          <cell r="H3052" t="e">
            <v>#N/A</v>
          </cell>
        </row>
        <row r="3053">
          <cell r="H3053" t="e">
            <v>#N/A</v>
          </cell>
        </row>
        <row r="3054">
          <cell r="H3054" t="e">
            <v>#N/A</v>
          </cell>
        </row>
        <row r="3055">
          <cell r="H3055" t="e">
            <v>#N/A</v>
          </cell>
        </row>
        <row r="3056">
          <cell r="H3056" t="e">
            <v>#N/A</v>
          </cell>
        </row>
        <row r="3057">
          <cell r="H3057" t="e">
            <v>#N/A</v>
          </cell>
        </row>
        <row r="3058">
          <cell r="H3058" t="e">
            <v>#N/A</v>
          </cell>
        </row>
        <row r="3059">
          <cell r="H3059" t="e">
            <v>#N/A</v>
          </cell>
        </row>
        <row r="3060">
          <cell r="H3060" t="e">
            <v>#N/A</v>
          </cell>
        </row>
        <row r="3061">
          <cell r="H3061" t="e">
            <v>#N/A</v>
          </cell>
        </row>
        <row r="3062">
          <cell r="H3062" t="e">
            <v>#N/A</v>
          </cell>
        </row>
        <row r="3063">
          <cell r="H3063" t="e">
            <v>#N/A</v>
          </cell>
        </row>
        <row r="3064">
          <cell r="H3064" t="e">
            <v>#N/A</v>
          </cell>
        </row>
        <row r="3065">
          <cell r="H3065" t="e">
            <v>#N/A</v>
          </cell>
        </row>
        <row r="3066">
          <cell r="H3066" t="e">
            <v>#N/A</v>
          </cell>
        </row>
        <row r="3067">
          <cell r="H3067" t="e">
            <v>#N/A</v>
          </cell>
        </row>
        <row r="3068">
          <cell r="H3068" t="e">
            <v>#N/A</v>
          </cell>
        </row>
        <row r="3069">
          <cell r="H3069" t="e">
            <v>#N/A</v>
          </cell>
        </row>
        <row r="3070">
          <cell r="H3070" t="e">
            <v>#N/A</v>
          </cell>
        </row>
        <row r="3071">
          <cell r="H3071" t="e">
            <v>#N/A</v>
          </cell>
        </row>
        <row r="3072">
          <cell r="H3072" t="e">
            <v>#N/A</v>
          </cell>
        </row>
        <row r="3073">
          <cell r="H3073" t="e">
            <v>#N/A</v>
          </cell>
        </row>
        <row r="3074">
          <cell r="H3074" t="e">
            <v>#N/A</v>
          </cell>
        </row>
        <row r="3075">
          <cell r="H3075" t="e">
            <v>#N/A</v>
          </cell>
        </row>
        <row r="3076">
          <cell r="H3076" t="e">
            <v>#N/A</v>
          </cell>
        </row>
        <row r="3077">
          <cell r="H3077" t="e">
            <v>#N/A</v>
          </cell>
        </row>
        <row r="3078">
          <cell r="H3078" t="e">
            <v>#N/A</v>
          </cell>
        </row>
        <row r="3079">
          <cell r="H3079" t="e">
            <v>#N/A</v>
          </cell>
        </row>
        <row r="3080">
          <cell r="H3080" t="e">
            <v>#N/A</v>
          </cell>
        </row>
        <row r="3081">
          <cell r="H3081" t="e">
            <v>#N/A</v>
          </cell>
        </row>
        <row r="3082">
          <cell r="H3082" t="e">
            <v>#N/A</v>
          </cell>
        </row>
        <row r="3083">
          <cell r="H3083" t="e">
            <v>#N/A</v>
          </cell>
        </row>
        <row r="3084">
          <cell r="H3084" t="e">
            <v>#N/A</v>
          </cell>
        </row>
        <row r="3085">
          <cell r="H3085" t="e">
            <v>#N/A</v>
          </cell>
        </row>
        <row r="3086">
          <cell r="H3086" t="e">
            <v>#N/A</v>
          </cell>
        </row>
        <row r="3087">
          <cell r="H3087" t="e">
            <v>#N/A</v>
          </cell>
        </row>
        <row r="3088">
          <cell r="H3088" t="e">
            <v>#N/A</v>
          </cell>
        </row>
        <row r="3089">
          <cell r="H3089" t="e">
            <v>#N/A</v>
          </cell>
        </row>
        <row r="3090">
          <cell r="H3090" t="e">
            <v>#N/A</v>
          </cell>
        </row>
        <row r="3091">
          <cell r="H3091" t="e">
            <v>#N/A</v>
          </cell>
        </row>
        <row r="3092">
          <cell r="H3092" t="e">
            <v>#N/A</v>
          </cell>
        </row>
        <row r="3093">
          <cell r="H3093" t="e">
            <v>#N/A</v>
          </cell>
        </row>
        <row r="3094">
          <cell r="H3094" t="e">
            <v>#N/A</v>
          </cell>
        </row>
        <row r="3095">
          <cell r="H3095" t="e">
            <v>#N/A</v>
          </cell>
        </row>
        <row r="3096">
          <cell r="H3096" t="e">
            <v>#N/A</v>
          </cell>
        </row>
        <row r="3097">
          <cell r="H3097" t="e">
            <v>#N/A</v>
          </cell>
        </row>
        <row r="3098">
          <cell r="H3098" t="e">
            <v>#N/A</v>
          </cell>
        </row>
        <row r="3099">
          <cell r="H3099" t="e">
            <v>#N/A</v>
          </cell>
        </row>
        <row r="3100">
          <cell r="H3100" t="e">
            <v>#N/A</v>
          </cell>
        </row>
        <row r="3101">
          <cell r="H3101" t="e">
            <v>#N/A</v>
          </cell>
        </row>
        <row r="3102">
          <cell r="H3102" t="e">
            <v>#N/A</v>
          </cell>
        </row>
        <row r="3103">
          <cell r="H3103" t="e">
            <v>#N/A</v>
          </cell>
        </row>
        <row r="3104">
          <cell r="H3104" t="e">
            <v>#N/A</v>
          </cell>
        </row>
        <row r="3105">
          <cell r="H3105" t="e">
            <v>#N/A</v>
          </cell>
        </row>
        <row r="3106">
          <cell r="H3106" t="e">
            <v>#N/A</v>
          </cell>
        </row>
        <row r="3107">
          <cell r="H3107" t="e">
            <v>#N/A</v>
          </cell>
        </row>
        <row r="3108">
          <cell r="H3108" t="e">
            <v>#N/A</v>
          </cell>
        </row>
        <row r="3109">
          <cell r="H3109" t="e">
            <v>#N/A</v>
          </cell>
        </row>
        <row r="3110">
          <cell r="H3110" t="e">
            <v>#N/A</v>
          </cell>
        </row>
        <row r="3111">
          <cell r="H3111" t="e">
            <v>#N/A</v>
          </cell>
        </row>
        <row r="3112">
          <cell r="H3112" t="e">
            <v>#N/A</v>
          </cell>
        </row>
        <row r="3113">
          <cell r="H3113" t="e">
            <v>#N/A</v>
          </cell>
        </row>
        <row r="3114">
          <cell r="H3114" t="e">
            <v>#N/A</v>
          </cell>
        </row>
        <row r="3115">
          <cell r="H3115" t="e">
            <v>#N/A</v>
          </cell>
        </row>
        <row r="3116">
          <cell r="H3116" t="e">
            <v>#N/A</v>
          </cell>
        </row>
        <row r="3117">
          <cell r="H3117" t="e">
            <v>#N/A</v>
          </cell>
        </row>
        <row r="3118">
          <cell r="H3118" t="e">
            <v>#N/A</v>
          </cell>
        </row>
        <row r="3119">
          <cell r="H3119" t="e">
            <v>#N/A</v>
          </cell>
        </row>
        <row r="3120">
          <cell r="H3120" t="e">
            <v>#N/A</v>
          </cell>
        </row>
        <row r="3121">
          <cell r="H3121" t="e">
            <v>#N/A</v>
          </cell>
        </row>
        <row r="3122">
          <cell r="H3122" t="e">
            <v>#N/A</v>
          </cell>
        </row>
        <row r="3123">
          <cell r="H3123" t="e">
            <v>#N/A</v>
          </cell>
        </row>
        <row r="3124">
          <cell r="H3124" t="e">
            <v>#N/A</v>
          </cell>
        </row>
        <row r="3125">
          <cell r="H3125" t="e">
            <v>#N/A</v>
          </cell>
        </row>
        <row r="3126">
          <cell r="H3126" t="e">
            <v>#N/A</v>
          </cell>
        </row>
        <row r="3127">
          <cell r="H3127" t="e">
            <v>#N/A</v>
          </cell>
        </row>
        <row r="3128">
          <cell r="H3128" t="e">
            <v>#N/A</v>
          </cell>
        </row>
        <row r="3129">
          <cell r="H3129" t="e">
            <v>#N/A</v>
          </cell>
        </row>
        <row r="3130">
          <cell r="H3130" t="e">
            <v>#N/A</v>
          </cell>
        </row>
        <row r="3131">
          <cell r="H3131" t="e">
            <v>#N/A</v>
          </cell>
        </row>
        <row r="3132">
          <cell r="H3132" t="e">
            <v>#N/A</v>
          </cell>
        </row>
        <row r="3133">
          <cell r="H3133" t="e">
            <v>#N/A</v>
          </cell>
        </row>
        <row r="3134">
          <cell r="H3134" t="e">
            <v>#N/A</v>
          </cell>
        </row>
        <row r="3135">
          <cell r="H3135" t="e">
            <v>#N/A</v>
          </cell>
        </row>
        <row r="3136">
          <cell r="H3136" t="e">
            <v>#N/A</v>
          </cell>
        </row>
        <row r="3137">
          <cell r="H3137" t="e">
            <v>#N/A</v>
          </cell>
        </row>
        <row r="3138">
          <cell r="H3138" t="e">
            <v>#N/A</v>
          </cell>
        </row>
        <row r="3139">
          <cell r="H3139" t="e">
            <v>#N/A</v>
          </cell>
        </row>
        <row r="3140">
          <cell r="H3140" t="e">
            <v>#N/A</v>
          </cell>
        </row>
        <row r="3141">
          <cell r="H3141" t="e">
            <v>#N/A</v>
          </cell>
        </row>
        <row r="3142">
          <cell r="H3142" t="e">
            <v>#N/A</v>
          </cell>
        </row>
        <row r="3143">
          <cell r="H3143" t="e">
            <v>#N/A</v>
          </cell>
        </row>
        <row r="3144">
          <cell r="H3144" t="e">
            <v>#N/A</v>
          </cell>
        </row>
        <row r="3145">
          <cell r="H3145" t="e">
            <v>#N/A</v>
          </cell>
        </row>
        <row r="3146">
          <cell r="H3146" t="e">
            <v>#N/A</v>
          </cell>
        </row>
        <row r="3147">
          <cell r="H3147" t="e">
            <v>#N/A</v>
          </cell>
        </row>
        <row r="3148">
          <cell r="H3148" t="e">
            <v>#N/A</v>
          </cell>
        </row>
        <row r="3149">
          <cell r="H3149" t="e">
            <v>#N/A</v>
          </cell>
        </row>
        <row r="3150">
          <cell r="H3150" t="e">
            <v>#N/A</v>
          </cell>
        </row>
        <row r="3151">
          <cell r="H3151" t="e">
            <v>#N/A</v>
          </cell>
        </row>
        <row r="3152">
          <cell r="H3152" t="e">
            <v>#N/A</v>
          </cell>
        </row>
        <row r="3153">
          <cell r="H3153" t="e">
            <v>#N/A</v>
          </cell>
        </row>
        <row r="3154">
          <cell r="H3154" t="e">
            <v>#N/A</v>
          </cell>
        </row>
        <row r="3155">
          <cell r="H3155" t="e">
            <v>#N/A</v>
          </cell>
        </row>
        <row r="3156">
          <cell r="H3156" t="e">
            <v>#N/A</v>
          </cell>
        </row>
        <row r="3157">
          <cell r="H3157" t="e">
            <v>#N/A</v>
          </cell>
        </row>
        <row r="3158">
          <cell r="H3158" t="e">
            <v>#N/A</v>
          </cell>
        </row>
        <row r="3159">
          <cell r="H3159" t="e">
            <v>#N/A</v>
          </cell>
        </row>
        <row r="3160">
          <cell r="H3160" t="e">
            <v>#N/A</v>
          </cell>
        </row>
        <row r="3161">
          <cell r="H3161" t="e">
            <v>#N/A</v>
          </cell>
        </row>
        <row r="3162">
          <cell r="H3162" t="e">
            <v>#N/A</v>
          </cell>
        </row>
        <row r="3163">
          <cell r="H3163" t="e">
            <v>#N/A</v>
          </cell>
        </row>
        <row r="3164">
          <cell r="H3164" t="e">
            <v>#N/A</v>
          </cell>
        </row>
        <row r="3165">
          <cell r="H3165" t="e">
            <v>#N/A</v>
          </cell>
        </row>
        <row r="3166">
          <cell r="H3166" t="e">
            <v>#N/A</v>
          </cell>
        </row>
        <row r="3167">
          <cell r="H3167" t="e">
            <v>#N/A</v>
          </cell>
        </row>
        <row r="3168">
          <cell r="H3168" t="e">
            <v>#N/A</v>
          </cell>
        </row>
        <row r="3169">
          <cell r="H3169" t="e">
            <v>#N/A</v>
          </cell>
        </row>
        <row r="3170">
          <cell r="H3170" t="e">
            <v>#N/A</v>
          </cell>
        </row>
        <row r="3171">
          <cell r="H3171" t="e">
            <v>#N/A</v>
          </cell>
        </row>
        <row r="3172">
          <cell r="H3172" t="e">
            <v>#N/A</v>
          </cell>
        </row>
        <row r="3173">
          <cell r="H3173" t="e">
            <v>#N/A</v>
          </cell>
        </row>
        <row r="3174">
          <cell r="H3174" t="e">
            <v>#N/A</v>
          </cell>
        </row>
        <row r="3175">
          <cell r="H3175" t="e">
            <v>#N/A</v>
          </cell>
        </row>
        <row r="3176">
          <cell r="H3176" t="e">
            <v>#N/A</v>
          </cell>
        </row>
        <row r="3177">
          <cell r="H3177" t="e">
            <v>#N/A</v>
          </cell>
        </row>
        <row r="3178">
          <cell r="H3178" t="e">
            <v>#N/A</v>
          </cell>
        </row>
        <row r="3179">
          <cell r="H3179" t="e">
            <v>#N/A</v>
          </cell>
        </row>
        <row r="3180">
          <cell r="H3180" t="e">
            <v>#N/A</v>
          </cell>
        </row>
        <row r="3181">
          <cell r="H3181" t="e">
            <v>#N/A</v>
          </cell>
        </row>
        <row r="3182">
          <cell r="H3182" t="e">
            <v>#N/A</v>
          </cell>
        </row>
        <row r="3183">
          <cell r="H3183" t="e">
            <v>#N/A</v>
          </cell>
        </row>
        <row r="3184">
          <cell r="H3184" t="e">
            <v>#N/A</v>
          </cell>
        </row>
        <row r="3185">
          <cell r="H3185" t="e">
            <v>#N/A</v>
          </cell>
        </row>
        <row r="3186">
          <cell r="H3186" t="e">
            <v>#N/A</v>
          </cell>
        </row>
        <row r="3187">
          <cell r="H3187" t="e">
            <v>#N/A</v>
          </cell>
        </row>
        <row r="3188">
          <cell r="H3188" t="e">
            <v>#N/A</v>
          </cell>
        </row>
        <row r="3189">
          <cell r="H3189" t="e">
            <v>#N/A</v>
          </cell>
        </row>
        <row r="3190">
          <cell r="H3190" t="e">
            <v>#N/A</v>
          </cell>
        </row>
        <row r="3191">
          <cell r="H3191" t="e">
            <v>#N/A</v>
          </cell>
        </row>
        <row r="3192">
          <cell r="H3192" t="e">
            <v>#N/A</v>
          </cell>
        </row>
        <row r="3193">
          <cell r="H3193" t="e">
            <v>#N/A</v>
          </cell>
        </row>
        <row r="3194">
          <cell r="H3194" t="e">
            <v>#N/A</v>
          </cell>
        </row>
        <row r="3195">
          <cell r="H3195" t="e">
            <v>#N/A</v>
          </cell>
        </row>
        <row r="3196">
          <cell r="H3196" t="e">
            <v>#N/A</v>
          </cell>
        </row>
        <row r="3197">
          <cell r="H3197" t="e">
            <v>#N/A</v>
          </cell>
        </row>
        <row r="3198">
          <cell r="H3198" t="e">
            <v>#N/A</v>
          </cell>
        </row>
        <row r="3199">
          <cell r="H3199" t="e">
            <v>#N/A</v>
          </cell>
        </row>
        <row r="3200">
          <cell r="H3200" t="e">
            <v>#N/A</v>
          </cell>
        </row>
        <row r="3201">
          <cell r="H3201" t="e">
            <v>#N/A</v>
          </cell>
        </row>
        <row r="3202">
          <cell r="H3202" t="e">
            <v>#N/A</v>
          </cell>
        </row>
        <row r="3203">
          <cell r="H3203" t="e">
            <v>#N/A</v>
          </cell>
        </row>
        <row r="3204">
          <cell r="H3204" t="e">
            <v>#N/A</v>
          </cell>
        </row>
        <row r="3205">
          <cell r="H3205" t="e">
            <v>#N/A</v>
          </cell>
        </row>
        <row r="3206">
          <cell r="H3206" t="e">
            <v>#N/A</v>
          </cell>
        </row>
        <row r="3207">
          <cell r="H3207" t="e">
            <v>#N/A</v>
          </cell>
        </row>
        <row r="3208">
          <cell r="H3208" t="e">
            <v>#N/A</v>
          </cell>
        </row>
        <row r="3209">
          <cell r="H3209" t="e">
            <v>#N/A</v>
          </cell>
        </row>
        <row r="3210">
          <cell r="H3210" t="e">
            <v>#N/A</v>
          </cell>
        </row>
        <row r="3211">
          <cell r="H3211" t="e">
            <v>#N/A</v>
          </cell>
        </row>
        <row r="3212">
          <cell r="H3212" t="e">
            <v>#N/A</v>
          </cell>
        </row>
        <row r="3213">
          <cell r="H3213" t="e">
            <v>#N/A</v>
          </cell>
        </row>
        <row r="3214">
          <cell r="H3214" t="e">
            <v>#N/A</v>
          </cell>
        </row>
        <row r="3215">
          <cell r="H3215" t="e">
            <v>#N/A</v>
          </cell>
        </row>
        <row r="3216">
          <cell r="H3216" t="e">
            <v>#N/A</v>
          </cell>
        </row>
        <row r="3217">
          <cell r="H3217" t="e">
            <v>#N/A</v>
          </cell>
        </row>
        <row r="3218">
          <cell r="H3218" t="e">
            <v>#N/A</v>
          </cell>
        </row>
        <row r="3219">
          <cell r="H3219" t="e">
            <v>#N/A</v>
          </cell>
        </row>
        <row r="3220">
          <cell r="H3220" t="e">
            <v>#N/A</v>
          </cell>
        </row>
        <row r="3221">
          <cell r="H3221" t="e">
            <v>#N/A</v>
          </cell>
        </row>
        <row r="3222">
          <cell r="H3222" t="e">
            <v>#N/A</v>
          </cell>
        </row>
        <row r="3223">
          <cell r="H3223" t="e">
            <v>#N/A</v>
          </cell>
        </row>
        <row r="3224">
          <cell r="H3224" t="e">
            <v>#N/A</v>
          </cell>
        </row>
        <row r="3225">
          <cell r="H3225" t="e">
            <v>#N/A</v>
          </cell>
        </row>
        <row r="3226">
          <cell r="H3226" t="e">
            <v>#N/A</v>
          </cell>
        </row>
        <row r="3227">
          <cell r="H3227" t="e">
            <v>#N/A</v>
          </cell>
        </row>
        <row r="3228">
          <cell r="H3228" t="e">
            <v>#N/A</v>
          </cell>
        </row>
        <row r="3229">
          <cell r="H3229" t="e">
            <v>#N/A</v>
          </cell>
        </row>
        <row r="3230">
          <cell r="H3230" t="e">
            <v>#N/A</v>
          </cell>
        </row>
        <row r="3231">
          <cell r="H3231" t="e">
            <v>#N/A</v>
          </cell>
        </row>
        <row r="3232">
          <cell r="H3232" t="e">
            <v>#N/A</v>
          </cell>
        </row>
        <row r="3233">
          <cell r="H3233" t="e">
            <v>#N/A</v>
          </cell>
        </row>
        <row r="3234">
          <cell r="H3234" t="e">
            <v>#N/A</v>
          </cell>
        </row>
        <row r="3235">
          <cell r="H3235" t="e">
            <v>#N/A</v>
          </cell>
        </row>
        <row r="3236">
          <cell r="H3236" t="e">
            <v>#N/A</v>
          </cell>
        </row>
        <row r="3237">
          <cell r="H3237" t="e">
            <v>#N/A</v>
          </cell>
        </row>
        <row r="3238">
          <cell r="H3238" t="e">
            <v>#N/A</v>
          </cell>
        </row>
        <row r="3239">
          <cell r="H3239" t="e">
            <v>#N/A</v>
          </cell>
        </row>
        <row r="3240">
          <cell r="H3240" t="e">
            <v>#N/A</v>
          </cell>
        </row>
        <row r="3241">
          <cell r="H3241" t="e">
            <v>#N/A</v>
          </cell>
        </row>
        <row r="3242">
          <cell r="H3242" t="e">
            <v>#N/A</v>
          </cell>
        </row>
        <row r="3243">
          <cell r="H3243" t="e">
            <v>#N/A</v>
          </cell>
        </row>
        <row r="3244">
          <cell r="H3244" t="e">
            <v>#N/A</v>
          </cell>
        </row>
        <row r="3245">
          <cell r="H3245" t="e">
            <v>#N/A</v>
          </cell>
        </row>
        <row r="3246">
          <cell r="H3246" t="e">
            <v>#N/A</v>
          </cell>
        </row>
        <row r="3247">
          <cell r="H3247" t="e">
            <v>#N/A</v>
          </cell>
        </row>
        <row r="3248">
          <cell r="H3248" t="e">
            <v>#N/A</v>
          </cell>
        </row>
        <row r="3249">
          <cell r="H3249" t="e">
            <v>#N/A</v>
          </cell>
        </row>
        <row r="3250">
          <cell r="H3250" t="e">
            <v>#N/A</v>
          </cell>
        </row>
        <row r="3251">
          <cell r="H3251" t="e">
            <v>#N/A</v>
          </cell>
        </row>
        <row r="3252">
          <cell r="H3252" t="e">
            <v>#N/A</v>
          </cell>
        </row>
        <row r="3253">
          <cell r="H3253" t="e">
            <v>#N/A</v>
          </cell>
        </row>
        <row r="3254">
          <cell r="H3254" t="e">
            <v>#N/A</v>
          </cell>
        </row>
        <row r="3255">
          <cell r="H3255" t="e">
            <v>#N/A</v>
          </cell>
        </row>
        <row r="3256">
          <cell r="H3256" t="e">
            <v>#N/A</v>
          </cell>
        </row>
        <row r="3257">
          <cell r="H3257" t="e">
            <v>#N/A</v>
          </cell>
        </row>
        <row r="3258">
          <cell r="H3258" t="e">
            <v>#N/A</v>
          </cell>
        </row>
        <row r="3259">
          <cell r="H3259" t="e">
            <v>#N/A</v>
          </cell>
        </row>
        <row r="3260">
          <cell r="H3260" t="e">
            <v>#N/A</v>
          </cell>
        </row>
        <row r="3261">
          <cell r="H3261" t="e">
            <v>#N/A</v>
          </cell>
        </row>
        <row r="3262">
          <cell r="H3262" t="e">
            <v>#N/A</v>
          </cell>
        </row>
        <row r="3263">
          <cell r="H3263" t="e">
            <v>#N/A</v>
          </cell>
        </row>
        <row r="3264">
          <cell r="H3264" t="e">
            <v>#N/A</v>
          </cell>
        </row>
        <row r="3265">
          <cell r="H3265" t="e">
            <v>#N/A</v>
          </cell>
        </row>
        <row r="3266">
          <cell r="H3266" t="e">
            <v>#N/A</v>
          </cell>
        </row>
        <row r="3267">
          <cell r="H3267" t="e">
            <v>#N/A</v>
          </cell>
        </row>
        <row r="3268">
          <cell r="H3268" t="e">
            <v>#N/A</v>
          </cell>
        </row>
        <row r="3269">
          <cell r="H3269" t="e">
            <v>#N/A</v>
          </cell>
        </row>
        <row r="3270">
          <cell r="H3270" t="e">
            <v>#N/A</v>
          </cell>
        </row>
        <row r="3271">
          <cell r="H3271" t="e">
            <v>#N/A</v>
          </cell>
        </row>
        <row r="3272">
          <cell r="H3272" t="e">
            <v>#N/A</v>
          </cell>
        </row>
        <row r="3273">
          <cell r="H3273" t="e">
            <v>#N/A</v>
          </cell>
        </row>
        <row r="3274">
          <cell r="H3274" t="e">
            <v>#N/A</v>
          </cell>
        </row>
        <row r="3275">
          <cell r="H3275" t="e">
            <v>#N/A</v>
          </cell>
        </row>
        <row r="3276">
          <cell r="H3276" t="e">
            <v>#N/A</v>
          </cell>
        </row>
        <row r="3277">
          <cell r="H3277" t="e">
            <v>#N/A</v>
          </cell>
        </row>
        <row r="3278">
          <cell r="H3278" t="e">
            <v>#N/A</v>
          </cell>
        </row>
        <row r="3279">
          <cell r="H3279" t="e">
            <v>#N/A</v>
          </cell>
        </row>
        <row r="3280">
          <cell r="H3280" t="e">
            <v>#N/A</v>
          </cell>
        </row>
        <row r="3281">
          <cell r="H3281" t="e">
            <v>#N/A</v>
          </cell>
        </row>
        <row r="3282">
          <cell r="H3282" t="e">
            <v>#N/A</v>
          </cell>
        </row>
        <row r="3283">
          <cell r="H3283" t="e">
            <v>#N/A</v>
          </cell>
        </row>
        <row r="3284">
          <cell r="H3284" t="e">
            <v>#N/A</v>
          </cell>
        </row>
        <row r="3285">
          <cell r="H3285" t="e">
            <v>#N/A</v>
          </cell>
        </row>
        <row r="3286">
          <cell r="H3286" t="e">
            <v>#N/A</v>
          </cell>
        </row>
        <row r="3287">
          <cell r="H3287" t="e">
            <v>#N/A</v>
          </cell>
        </row>
        <row r="3288">
          <cell r="H3288" t="e">
            <v>#N/A</v>
          </cell>
        </row>
        <row r="3289">
          <cell r="H3289" t="e">
            <v>#N/A</v>
          </cell>
        </row>
        <row r="3290">
          <cell r="H3290" t="e">
            <v>#N/A</v>
          </cell>
        </row>
        <row r="3291">
          <cell r="H3291" t="e">
            <v>#N/A</v>
          </cell>
        </row>
        <row r="3292">
          <cell r="H3292" t="e">
            <v>#N/A</v>
          </cell>
        </row>
        <row r="3293">
          <cell r="H3293" t="e">
            <v>#N/A</v>
          </cell>
        </row>
        <row r="3294">
          <cell r="H3294" t="e">
            <v>#N/A</v>
          </cell>
        </row>
        <row r="3295">
          <cell r="H3295" t="e">
            <v>#N/A</v>
          </cell>
        </row>
        <row r="3296">
          <cell r="H3296" t="e">
            <v>#N/A</v>
          </cell>
        </row>
        <row r="3297">
          <cell r="H3297" t="e">
            <v>#N/A</v>
          </cell>
        </row>
        <row r="3298">
          <cell r="H3298" t="e">
            <v>#N/A</v>
          </cell>
        </row>
        <row r="3299">
          <cell r="H3299" t="e">
            <v>#N/A</v>
          </cell>
        </row>
        <row r="3300">
          <cell r="H3300" t="e">
            <v>#N/A</v>
          </cell>
        </row>
        <row r="3301">
          <cell r="H3301" t="e">
            <v>#N/A</v>
          </cell>
        </row>
        <row r="3302">
          <cell r="H3302" t="e">
            <v>#N/A</v>
          </cell>
        </row>
        <row r="3303">
          <cell r="H3303" t="e">
            <v>#N/A</v>
          </cell>
        </row>
        <row r="3304">
          <cell r="H3304" t="e">
            <v>#N/A</v>
          </cell>
        </row>
        <row r="3305">
          <cell r="H3305" t="e">
            <v>#N/A</v>
          </cell>
        </row>
        <row r="3306">
          <cell r="H3306" t="e">
            <v>#N/A</v>
          </cell>
        </row>
        <row r="3307">
          <cell r="H3307" t="e">
            <v>#N/A</v>
          </cell>
        </row>
        <row r="3308">
          <cell r="H3308" t="e">
            <v>#N/A</v>
          </cell>
        </row>
        <row r="3309">
          <cell r="H3309" t="e">
            <v>#N/A</v>
          </cell>
        </row>
        <row r="3310">
          <cell r="H3310" t="e">
            <v>#N/A</v>
          </cell>
        </row>
        <row r="3311">
          <cell r="H3311" t="e">
            <v>#N/A</v>
          </cell>
        </row>
        <row r="3312">
          <cell r="H3312" t="e">
            <v>#N/A</v>
          </cell>
        </row>
        <row r="3313">
          <cell r="H3313" t="e">
            <v>#N/A</v>
          </cell>
        </row>
        <row r="3314">
          <cell r="H3314" t="e">
            <v>#N/A</v>
          </cell>
        </row>
        <row r="3315">
          <cell r="H3315" t="e">
            <v>#N/A</v>
          </cell>
        </row>
        <row r="3316">
          <cell r="H3316" t="e">
            <v>#N/A</v>
          </cell>
        </row>
        <row r="3317">
          <cell r="H3317" t="e">
            <v>#N/A</v>
          </cell>
        </row>
        <row r="3318">
          <cell r="H3318" t="e">
            <v>#N/A</v>
          </cell>
        </row>
        <row r="3319">
          <cell r="H3319" t="e">
            <v>#N/A</v>
          </cell>
        </row>
        <row r="3320">
          <cell r="H3320" t="e">
            <v>#N/A</v>
          </cell>
        </row>
        <row r="3321">
          <cell r="H3321" t="e">
            <v>#N/A</v>
          </cell>
        </row>
        <row r="3322">
          <cell r="H3322" t="e">
            <v>#N/A</v>
          </cell>
        </row>
        <row r="3323">
          <cell r="H3323" t="e">
            <v>#N/A</v>
          </cell>
        </row>
        <row r="3324">
          <cell r="H3324" t="e">
            <v>#N/A</v>
          </cell>
        </row>
        <row r="3325">
          <cell r="H3325" t="e">
            <v>#N/A</v>
          </cell>
        </row>
        <row r="3326">
          <cell r="H3326" t="e">
            <v>#N/A</v>
          </cell>
        </row>
        <row r="3327">
          <cell r="H3327" t="e">
            <v>#N/A</v>
          </cell>
        </row>
        <row r="3328">
          <cell r="H3328" t="e">
            <v>#N/A</v>
          </cell>
        </row>
        <row r="3329">
          <cell r="H3329" t="e">
            <v>#N/A</v>
          </cell>
        </row>
        <row r="3330">
          <cell r="H3330" t="e">
            <v>#N/A</v>
          </cell>
        </row>
        <row r="3331">
          <cell r="H3331" t="e">
            <v>#N/A</v>
          </cell>
        </row>
        <row r="3332">
          <cell r="H3332" t="e">
            <v>#N/A</v>
          </cell>
        </row>
        <row r="3333">
          <cell r="H3333" t="e">
            <v>#N/A</v>
          </cell>
        </row>
        <row r="3334">
          <cell r="H3334" t="e">
            <v>#N/A</v>
          </cell>
        </row>
        <row r="3335">
          <cell r="H3335" t="e">
            <v>#N/A</v>
          </cell>
        </row>
        <row r="3336">
          <cell r="H3336" t="e">
            <v>#N/A</v>
          </cell>
        </row>
        <row r="3337">
          <cell r="H3337" t="e">
            <v>#N/A</v>
          </cell>
        </row>
        <row r="3338">
          <cell r="H3338" t="e">
            <v>#N/A</v>
          </cell>
        </row>
        <row r="3339">
          <cell r="H3339" t="e">
            <v>#N/A</v>
          </cell>
        </row>
        <row r="3340">
          <cell r="H3340" t="e">
            <v>#N/A</v>
          </cell>
        </row>
        <row r="3341">
          <cell r="H3341" t="e">
            <v>#N/A</v>
          </cell>
        </row>
        <row r="3342">
          <cell r="H3342" t="e">
            <v>#N/A</v>
          </cell>
        </row>
        <row r="3343">
          <cell r="H3343" t="e">
            <v>#N/A</v>
          </cell>
        </row>
        <row r="3344">
          <cell r="H3344" t="e">
            <v>#N/A</v>
          </cell>
        </row>
        <row r="3345">
          <cell r="H3345" t="e">
            <v>#N/A</v>
          </cell>
        </row>
        <row r="3346">
          <cell r="H3346" t="e">
            <v>#N/A</v>
          </cell>
        </row>
        <row r="3347">
          <cell r="H3347" t="e">
            <v>#N/A</v>
          </cell>
        </row>
        <row r="3348">
          <cell r="H3348" t="e">
            <v>#N/A</v>
          </cell>
        </row>
        <row r="3349">
          <cell r="H3349" t="e">
            <v>#N/A</v>
          </cell>
        </row>
        <row r="3350">
          <cell r="H3350" t="e">
            <v>#N/A</v>
          </cell>
        </row>
        <row r="3351">
          <cell r="H3351" t="e">
            <v>#N/A</v>
          </cell>
        </row>
        <row r="3352">
          <cell r="H3352" t="e">
            <v>#N/A</v>
          </cell>
        </row>
        <row r="3353">
          <cell r="H3353" t="e">
            <v>#N/A</v>
          </cell>
        </row>
        <row r="3354">
          <cell r="H3354" t="e">
            <v>#N/A</v>
          </cell>
        </row>
        <row r="3355">
          <cell r="H3355" t="e">
            <v>#N/A</v>
          </cell>
        </row>
        <row r="3356">
          <cell r="H3356" t="e">
            <v>#N/A</v>
          </cell>
        </row>
        <row r="3357">
          <cell r="H3357" t="e">
            <v>#N/A</v>
          </cell>
        </row>
        <row r="3358">
          <cell r="H3358" t="e">
            <v>#N/A</v>
          </cell>
        </row>
        <row r="3359">
          <cell r="H3359" t="e">
            <v>#N/A</v>
          </cell>
        </row>
        <row r="3360">
          <cell r="H3360" t="e">
            <v>#N/A</v>
          </cell>
        </row>
        <row r="3361">
          <cell r="H3361" t="e">
            <v>#N/A</v>
          </cell>
        </row>
        <row r="3362">
          <cell r="H3362" t="e">
            <v>#N/A</v>
          </cell>
        </row>
        <row r="3363">
          <cell r="H3363" t="e">
            <v>#N/A</v>
          </cell>
        </row>
        <row r="3364">
          <cell r="H3364" t="e">
            <v>#N/A</v>
          </cell>
        </row>
        <row r="3365">
          <cell r="H3365" t="e">
            <v>#N/A</v>
          </cell>
        </row>
        <row r="3366">
          <cell r="H3366" t="e">
            <v>#N/A</v>
          </cell>
        </row>
        <row r="3367">
          <cell r="H3367" t="e">
            <v>#N/A</v>
          </cell>
        </row>
        <row r="3368">
          <cell r="H3368" t="e">
            <v>#N/A</v>
          </cell>
        </row>
        <row r="3369">
          <cell r="H3369" t="e">
            <v>#N/A</v>
          </cell>
        </row>
        <row r="3370">
          <cell r="H3370" t="e">
            <v>#N/A</v>
          </cell>
        </row>
        <row r="3371">
          <cell r="H3371" t="e">
            <v>#N/A</v>
          </cell>
        </row>
        <row r="3372">
          <cell r="H3372" t="e">
            <v>#N/A</v>
          </cell>
        </row>
        <row r="3373">
          <cell r="H3373" t="e">
            <v>#N/A</v>
          </cell>
        </row>
        <row r="3374">
          <cell r="H3374" t="e">
            <v>#N/A</v>
          </cell>
        </row>
        <row r="3375">
          <cell r="H3375" t="e">
            <v>#N/A</v>
          </cell>
        </row>
        <row r="3376">
          <cell r="H3376" t="e">
            <v>#N/A</v>
          </cell>
        </row>
        <row r="3377">
          <cell r="H3377" t="e">
            <v>#N/A</v>
          </cell>
        </row>
        <row r="3378">
          <cell r="H3378" t="e">
            <v>#N/A</v>
          </cell>
        </row>
        <row r="3379">
          <cell r="H3379" t="e">
            <v>#N/A</v>
          </cell>
        </row>
        <row r="3380">
          <cell r="H3380" t="e">
            <v>#N/A</v>
          </cell>
        </row>
        <row r="3381">
          <cell r="H3381" t="e">
            <v>#N/A</v>
          </cell>
        </row>
        <row r="3382">
          <cell r="H3382" t="e">
            <v>#N/A</v>
          </cell>
        </row>
        <row r="3383">
          <cell r="H3383" t="e">
            <v>#N/A</v>
          </cell>
        </row>
        <row r="3384">
          <cell r="H3384" t="e">
            <v>#N/A</v>
          </cell>
        </row>
        <row r="3385">
          <cell r="H3385" t="e">
            <v>#N/A</v>
          </cell>
        </row>
        <row r="3386">
          <cell r="H3386" t="e">
            <v>#N/A</v>
          </cell>
        </row>
        <row r="3387">
          <cell r="H3387" t="e">
            <v>#N/A</v>
          </cell>
        </row>
        <row r="3388">
          <cell r="H3388" t="e">
            <v>#N/A</v>
          </cell>
        </row>
        <row r="3389">
          <cell r="H3389" t="e">
            <v>#N/A</v>
          </cell>
        </row>
        <row r="3390">
          <cell r="H3390" t="e">
            <v>#N/A</v>
          </cell>
        </row>
        <row r="3391">
          <cell r="H3391" t="e">
            <v>#N/A</v>
          </cell>
        </row>
        <row r="3392">
          <cell r="H3392" t="e">
            <v>#N/A</v>
          </cell>
        </row>
        <row r="3393">
          <cell r="H3393" t="e">
            <v>#N/A</v>
          </cell>
        </row>
        <row r="3394">
          <cell r="H3394" t="e">
            <v>#N/A</v>
          </cell>
        </row>
        <row r="3395">
          <cell r="H3395" t="e">
            <v>#N/A</v>
          </cell>
        </row>
        <row r="3396">
          <cell r="H3396" t="e">
            <v>#N/A</v>
          </cell>
        </row>
        <row r="3397">
          <cell r="H3397" t="e">
            <v>#N/A</v>
          </cell>
        </row>
        <row r="3398">
          <cell r="H3398" t="e">
            <v>#N/A</v>
          </cell>
        </row>
        <row r="3399">
          <cell r="H3399" t="e">
            <v>#N/A</v>
          </cell>
        </row>
        <row r="3400">
          <cell r="H3400" t="e">
            <v>#N/A</v>
          </cell>
        </row>
        <row r="3401">
          <cell r="H3401" t="e">
            <v>#N/A</v>
          </cell>
        </row>
        <row r="3402">
          <cell r="H3402" t="e">
            <v>#N/A</v>
          </cell>
        </row>
        <row r="3403">
          <cell r="H3403" t="e">
            <v>#N/A</v>
          </cell>
        </row>
        <row r="3404">
          <cell r="H3404" t="e">
            <v>#N/A</v>
          </cell>
        </row>
        <row r="3405">
          <cell r="H3405" t="e">
            <v>#N/A</v>
          </cell>
        </row>
        <row r="3406">
          <cell r="H3406" t="e">
            <v>#N/A</v>
          </cell>
        </row>
        <row r="3407">
          <cell r="H3407" t="e">
            <v>#N/A</v>
          </cell>
        </row>
        <row r="3408">
          <cell r="H3408" t="e">
            <v>#N/A</v>
          </cell>
        </row>
        <row r="3409">
          <cell r="H3409" t="e">
            <v>#N/A</v>
          </cell>
        </row>
        <row r="3410">
          <cell r="H3410" t="e">
            <v>#N/A</v>
          </cell>
        </row>
        <row r="3411">
          <cell r="H3411" t="e">
            <v>#N/A</v>
          </cell>
        </row>
        <row r="3412">
          <cell r="H3412" t="e">
            <v>#N/A</v>
          </cell>
        </row>
        <row r="3413">
          <cell r="H3413" t="e">
            <v>#N/A</v>
          </cell>
        </row>
        <row r="3414">
          <cell r="H3414" t="e">
            <v>#N/A</v>
          </cell>
        </row>
        <row r="3415">
          <cell r="H3415" t="e">
            <v>#N/A</v>
          </cell>
        </row>
        <row r="3416">
          <cell r="H3416" t="e">
            <v>#N/A</v>
          </cell>
        </row>
        <row r="3417">
          <cell r="H3417" t="e">
            <v>#N/A</v>
          </cell>
        </row>
        <row r="3418">
          <cell r="H3418" t="e">
            <v>#N/A</v>
          </cell>
        </row>
        <row r="3419">
          <cell r="H3419" t="e">
            <v>#N/A</v>
          </cell>
        </row>
        <row r="3420">
          <cell r="H3420" t="e">
            <v>#N/A</v>
          </cell>
        </row>
        <row r="3421">
          <cell r="H3421" t="e">
            <v>#N/A</v>
          </cell>
        </row>
        <row r="3422">
          <cell r="H3422" t="e">
            <v>#N/A</v>
          </cell>
        </row>
        <row r="3423">
          <cell r="H3423" t="e">
            <v>#N/A</v>
          </cell>
        </row>
        <row r="3424">
          <cell r="H3424" t="e">
            <v>#N/A</v>
          </cell>
        </row>
        <row r="3425">
          <cell r="H3425" t="e">
            <v>#N/A</v>
          </cell>
        </row>
        <row r="3426">
          <cell r="H3426" t="e">
            <v>#N/A</v>
          </cell>
        </row>
        <row r="3427">
          <cell r="H3427" t="e">
            <v>#N/A</v>
          </cell>
        </row>
        <row r="3428">
          <cell r="H3428" t="e">
            <v>#N/A</v>
          </cell>
        </row>
        <row r="3429">
          <cell r="H3429" t="e">
            <v>#N/A</v>
          </cell>
        </row>
        <row r="3430">
          <cell r="H3430" t="e">
            <v>#N/A</v>
          </cell>
        </row>
        <row r="3431">
          <cell r="H3431" t="e">
            <v>#N/A</v>
          </cell>
        </row>
        <row r="3432">
          <cell r="H3432" t="e">
            <v>#N/A</v>
          </cell>
        </row>
        <row r="3433">
          <cell r="H3433" t="e">
            <v>#N/A</v>
          </cell>
        </row>
        <row r="3434">
          <cell r="H3434" t="e">
            <v>#N/A</v>
          </cell>
        </row>
        <row r="3435">
          <cell r="H3435" t="e">
            <v>#N/A</v>
          </cell>
        </row>
        <row r="3436">
          <cell r="H3436" t="e">
            <v>#N/A</v>
          </cell>
        </row>
        <row r="3437">
          <cell r="H3437" t="e">
            <v>#N/A</v>
          </cell>
        </row>
        <row r="3438">
          <cell r="H3438" t="e">
            <v>#N/A</v>
          </cell>
        </row>
        <row r="3439">
          <cell r="H3439" t="e">
            <v>#N/A</v>
          </cell>
        </row>
        <row r="3440">
          <cell r="H3440" t="e">
            <v>#N/A</v>
          </cell>
        </row>
        <row r="3441">
          <cell r="H3441" t="e">
            <v>#N/A</v>
          </cell>
        </row>
        <row r="3442">
          <cell r="H3442" t="e">
            <v>#N/A</v>
          </cell>
        </row>
        <row r="3443">
          <cell r="H3443" t="e">
            <v>#N/A</v>
          </cell>
        </row>
        <row r="3444">
          <cell r="H3444" t="e">
            <v>#N/A</v>
          </cell>
        </row>
        <row r="3445">
          <cell r="H3445" t="e">
            <v>#N/A</v>
          </cell>
        </row>
        <row r="3446">
          <cell r="H3446" t="e">
            <v>#N/A</v>
          </cell>
        </row>
        <row r="3447">
          <cell r="H3447" t="e">
            <v>#N/A</v>
          </cell>
        </row>
        <row r="3448">
          <cell r="H3448" t="e">
            <v>#N/A</v>
          </cell>
        </row>
        <row r="3449">
          <cell r="H3449" t="e">
            <v>#N/A</v>
          </cell>
        </row>
        <row r="3450">
          <cell r="H3450" t="e">
            <v>#N/A</v>
          </cell>
        </row>
        <row r="3451">
          <cell r="H3451" t="e">
            <v>#N/A</v>
          </cell>
        </row>
        <row r="3452">
          <cell r="H3452" t="e">
            <v>#N/A</v>
          </cell>
        </row>
        <row r="3453">
          <cell r="H3453" t="e">
            <v>#N/A</v>
          </cell>
        </row>
        <row r="3454">
          <cell r="H3454" t="e">
            <v>#N/A</v>
          </cell>
        </row>
        <row r="3455">
          <cell r="H3455" t="e">
            <v>#N/A</v>
          </cell>
        </row>
        <row r="3456">
          <cell r="H3456" t="e">
            <v>#N/A</v>
          </cell>
        </row>
        <row r="3457">
          <cell r="H3457" t="e">
            <v>#N/A</v>
          </cell>
        </row>
        <row r="3458">
          <cell r="H3458" t="e">
            <v>#N/A</v>
          </cell>
        </row>
        <row r="3459">
          <cell r="H3459" t="e">
            <v>#N/A</v>
          </cell>
        </row>
        <row r="3460">
          <cell r="H3460" t="e">
            <v>#N/A</v>
          </cell>
        </row>
        <row r="3461">
          <cell r="H3461" t="e">
            <v>#N/A</v>
          </cell>
        </row>
        <row r="3462">
          <cell r="H3462" t="e">
            <v>#N/A</v>
          </cell>
        </row>
        <row r="3463">
          <cell r="H3463" t="e">
            <v>#N/A</v>
          </cell>
        </row>
        <row r="3464">
          <cell r="H3464" t="e">
            <v>#N/A</v>
          </cell>
        </row>
        <row r="3465">
          <cell r="H3465" t="e">
            <v>#N/A</v>
          </cell>
        </row>
        <row r="3466">
          <cell r="H3466" t="e">
            <v>#N/A</v>
          </cell>
        </row>
        <row r="3467">
          <cell r="H3467" t="e">
            <v>#N/A</v>
          </cell>
        </row>
        <row r="3468">
          <cell r="H3468" t="e">
            <v>#N/A</v>
          </cell>
        </row>
        <row r="3469">
          <cell r="H3469" t="e">
            <v>#N/A</v>
          </cell>
        </row>
        <row r="3470">
          <cell r="H3470" t="e">
            <v>#N/A</v>
          </cell>
        </row>
        <row r="3471">
          <cell r="H3471" t="e">
            <v>#N/A</v>
          </cell>
        </row>
        <row r="3472">
          <cell r="H3472" t="e">
            <v>#N/A</v>
          </cell>
        </row>
        <row r="3473">
          <cell r="H3473" t="e">
            <v>#N/A</v>
          </cell>
        </row>
        <row r="3474">
          <cell r="H3474" t="e">
            <v>#N/A</v>
          </cell>
        </row>
        <row r="3475">
          <cell r="H3475" t="e">
            <v>#N/A</v>
          </cell>
        </row>
        <row r="3476">
          <cell r="H3476" t="e">
            <v>#N/A</v>
          </cell>
        </row>
        <row r="3477">
          <cell r="H3477" t="e">
            <v>#N/A</v>
          </cell>
        </row>
        <row r="3478">
          <cell r="H3478" t="e">
            <v>#N/A</v>
          </cell>
        </row>
        <row r="3479">
          <cell r="H3479" t="e">
            <v>#N/A</v>
          </cell>
        </row>
        <row r="3480">
          <cell r="H3480" t="e">
            <v>#N/A</v>
          </cell>
        </row>
        <row r="3481">
          <cell r="H3481" t="e">
            <v>#N/A</v>
          </cell>
        </row>
        <row r="3482">
          <cell r="H3482" t="e">
            <v>#N/A</v>
          </cell>
        </row>
        <row r="3483">
          <cell r="H3483" t="e">
            <v>#N/A</v>
          </cell>
        </row>
        <row r="3484">
          <cell r="H3484" t="e">
            <v>#N/A</v>
          </cell>
        </row>
        <row r="3485">
          <cell r="H3485" t="e">
            <v>#N/A</v>
          </cell>
        </row>
        <row r="3486">
          <cell r="H3486" t="e">
            <v>#N/A</v>
          </cell>
        </row>
        <row r="3487">
          <cell r="H3487" t="e">
            <v>#N/A</v>
          </cell>
        </row>
        <row r="3488">
          <cell r="H3488" t="e">
            <v>#N/A</v>
          </cell>
        </row>
        <row r="3489">
          <cell r="H3489" t="e">
            <v>#N/A</v>
          </cell>
        </row>
        <row r="3490">
          <cell r="H3490" t="e">
            <v>#N/A</v>
          </cell>
        </row>
        <row r="3491">
          <cell r="H3491" t="e">
            <v>#N/A</v>
          </cell>
        </row>
        <row r="3492">
          <cell r="H3492" t="e">
            <v>#N/A</v>
          </cell>
        </row>
        <row r="3493">
          <cell r="H3493" t="e">
            <v>#N/A</v>
          </cell>
        </row>
        <row r="3494">
          <cell r="H3494" t="e">
            <v>#N/A</v>
          </cell>
        </row>
        <row r="3495">
          <cell r="H3495" t="e">
            <v>#N/A</v>
          </cell>
        </row>
        <row r="3496">
          <cell r="H3496" t="e">
            <v>#N/A</v>
          </cell>
        </row>
        <row r="3497">
          <cell r="H3497" t="e">
            <v>#N/A</v>
          </cell>
        </row>
        <row r="3498">
          <cell r="H3498" t="e">
            <v>#N/A</v>
          </cell>
        </row>
        <row r="3499">
          <cell r="H3499" t="e">
            <v>#N/A</v>
          </cell>
        </row>
        <row r="3500">
          <cell r="H3500" t="e">
            <v>#N/A</v>
          </cell>
        </row>
        <row r="3501">
          <cell r="H3501" t="e">
            <v>#N/A</v>
          </cell>
        </row>
        <row r="3502">
          <cell r="H3502" t="e">
            <v>#N/A</v>
          </cell>
        </row>
        <row r="3503">
          <cell r="H3503" t="e">
            <v>#N/A</v>
          </cell>
        </row>
        <row r="3504">
          <cell r="H3504" t="e">
            <v>#N/A</v>
          </cell>
        </row>
        <row r="3505">
          <cell r="H3505" t="e">
            <v>#N/A</v>
          </cell>
        </row>
        <row r="3506">
          <cell r="H3506" t="e">
            <v>#N/A</v>
          </cell>
        </row>
        <row r="3507">
          <cell r="H3507" t="e">
            <v>#N/A</v>
          </cell>
        </row>
        <row r="3508">
          <cell r="H3508" t="e">
            <v>#N/A</v>
          </cell>
        </row>
        <row r="3509">
          <cell r="H3509" t="e">
            <v>#N/A</v>
          </cell>
        </row>
        <row r="3510">
          <cell r="H3510" t="e">
            <v>#N/A</v>
          </cell>
        </row>
        <row r="3511">
          <cell r="H3511" t="e">
            <v>#N/A</v>
          </cell>
        </row>
        <row r="3512">
          <cell r="H3512" t="e">
            <v>#N/A</v>
          </cell>
        </row>
        <row r="3513">
          <cell r="H3513" t="e">
            <v>#N/A</v>
          </cell>
        </row>
        <row r="3514">
          <cell r="H3514" t="e">
            <v>#N/A</v>
          </cell>
        </row>
        <row r="3515">
          <cell r="H3515" t="e">
            <v>#N/A</v>
          </cell>
        </row>
        <row r="3516">
          <cell r="H3516" t="e">
            <v>#N/A</v>
          </cell>
        </row>
        <row r="3517">
          <cell r="H3517" t="e">
            <v>#N/A</v>
          </cell>
        </row>
        <row r="3518">
          <cell r="H3518" t="e">
            <v>#N/A</v>
          </cell>
        </row>
        <row r="3519">
          <cell r="H3519" t="e">
            <v>#N/A</v>
          </cell>
        </row>
        <row r="3520">
          <cell r="H3520" t="e">
            <v>#N/A</v>
          </cell>
        </row>
        <row r="3521">
          <cell r="H3521" t="e">
            <v>#N/A</v>
          </cell>
        </row>
        <row r="3522">
          <cell r="H3522" t="e">
            <v>#N/A</v>
          </cell>
        </row>
        <row r="3523">
          <cell r="H3523" t="e">
            <v>#N/A</v>
          </cell>
        </row>
        <row r="3524">
          <cell r="H3524" t="e">
            <v>#N/A</v>
          </cell>
        </row>
        <row r="3525">
          <cell r="H3525" t="e">
            <v>#N/A</v>
          </cell>
        </row>
        <row r="3526">
          <cell r="H3526" t="e">
            <v>#N/A</v>
          </cell>
        </row>
        <row r="3527">
          <cell r="H3527" t="e">
            <v>#N/A</v>
          </cell>
        </row>
        <row r="3528">
          <cell r="H3528" t="e">
            <v>#N/A</v>
          </cell>
        </row>
        <row r="3529">
          <cell r="H3529" t="e">
            <v>#N/A</v>
          </cell>
        </row>
        <row r="3530">
          <cell r="H3530" t="e">
            <v>#N/A</v>
          </cell>
        </row>
        <row r="3531">
          <cell r="H3531" t="e">
            <v>#N/A</v>
          </cell>
        </row>
        <row r="3532">
          <cell r="H3532" t="e">
            <v>#N/A</v>
          </cell>
        </row>
        <row r="3533">
          <cell r="H3533" t="e">
            <v>#N/A</v>
          </cell>
        </row>
        <row r="3534">
          <cell r="H3534" t="e">
            <v>#N/A</v>
          </cell>
        </row>
        <row r="3535">
          <cell r="H3535" t="e">
            <v>#N/A</v>
          </cell>
        </row>
        <row r="3536">
          <cell r="H3536" t="e">
            <v>#N/A</v>
          </cell>
        </row>
        <row r="3537">
          <cell r="H3537" t="e">
            <v>#N/A</v>
          </cell>
        </row>
        <row r="3538">
          <cell r="H3538" t="e">
            <v>#N/A</v>
          </cell>
        </row>
        <row r="3539">
          <cell r="H3539" t="e">
            <v>#N/A</v>
          </cell>
        </row>
        <row r="3540">
          <cell r="H3540" t="e">
            <v>#N/A</v>
          </cell>
        </row>
        <row r="3541">
          <cell r="H3541" t="e">
            <v>#N/A</v>
          </cell>
        </row>
        <row r="3542">
          <cell r="H3542" t="e">
            <v>#N/A</v>
          </cell>
        </row>
        <row r="3543">
          <cell r="H3543" t="e">
            <v>#N/A</v>
          </cell>
        </row>
        <row r="3544">
          <cell r="H3544" t="e">
            <v>#N/A</v>
          </cell>
        </row>
        <row r="3545">
          <cell r="H3545" t="e">
            <v>#N/A</v>
          </cell>
        </row>
        <row r="3546">
          <cell r="H3546" t="e">
            <v>#N/A</v>
          </cell>
        </row>
        <row r="3547">
          <cell r="H3547" t="e">
            <v>#N/A</v>
          </cell>
        </row>
        <row r="3548">
          <cell r="H3548" t="e">
            <v>#N/A</v>
          </cell>
        </row>
        <row r="3549">
          <cell r="H3549" t="e">
            <v>#N/A</v>
          </cell>
        </row>
        <row r="3550">
          <cell r="H3550" t="e">
            <v>#N/A</v>
          </cell>
        </row>
        <row r="3551">
          <cell r="H3551" t="e">
            <v>#N/A</v>
          </cell>
        </row>
        <row r="3552">
          <cell r="H3552" t="e">
            <v>#N/A</v>
          </cell>
        </row>
        <row r="3553">
          <cell r="H3553" t="e">
            <v>#N/A</v>
          </cell>
        </row>
        <row r="3554">
          <cell r="H3554" t="e">
            <v>#N/A</v>
          </cell>
        </row>
        <row r="3555">
          <cell r="H3555" t="e">
            <v>#N/A</v>
          </cell>
        </row>
        <row r="3556">
          <cell r="H3556" t="e">
            <v>#N/A</v>
          </cell>
        </row>
        <row r="3557">
          <cell r="H3557" t="e">
            <v>#N/A</v>
          </cell>
        </row>
        <row r="3558">
          <cell r="H3558" t="e">
            <v>#N/A</v>
          </cell>
        </row>
        <row r="3559">
          <cell r="H3559" t="e">
            <v>#N/A</v>
          </cell>
        </row>
        <row r="3560">
          <cell r="H3560" t="e">
            <v>#N/A</v>
          </cell>
        </row>
        <row r="3561">
          <cell r="H3561" t="e">
            <v>#N/A</v>
          </cell>
        </row>
        <row r="3562">
          <cell r="H3562" t="e">
            <v>#N/A</v>
          </cell>
        </row>
        <row r="3563">
          <cell r="H3563" t="e">
            <v>#N/A</v>
          </cell>
        </row>
        <row r="3564">
          <cell r="H3564" t="e">
            <v>#N/A</v>
          </cell>
        </row>
        <row r="3565">
          <cell r="H3565" t="e">
            <v>#N/A</v>
          </cell>
        </row>
        <row r="3566">
          <cell r="H3566" t="e">
            <v>#N/A</v>
          </cell>
        </row>
        <row r="3567">
          <cell r="H3567" t="e">
            <v>#N/A</v>
          </cell>
        </row>
        <row r="3568">
          <cell r="H3568" t="e">
            <v>#N/A</v>
          </cell>
        </row>
        <row r="3569">
          <cell r="H3569" t="e">
            <v>#N/A</v>
          </cell>
        </row>
        <row r="3570">
          <cell r="H3570" t="e">
            <v>#N/A</v>
          </cell>
        </row>
        <row r="3571">
          <cell r="H3571" t="e">
            <v>#N/A</v>
          </cell>
        </row>
        <row r="3572">
          <cell r="H3572" t="e">
            <v>#N/A</v>
          </cell>
        </row>
        <row r="3573">
          <cell r="H3573" t="e">
            <v>#N/A</v>
          </cell>
        </row>
        <row r="3574">
          <cell r="H3574" t="e">
            <v>#N/A</v>
          </cell>
        </row>
        <row r="3575">
          <cell r="H3575" t="e">
            <v>#N/A</v>
          </cell>
        </row>
        <row r="3576">
          <cell r="H3576" t="e">
            <v>#N/A</v>
          </cell>
        </row>
        <row r="3577">
          <cell r="H3577" t="e">
            <v>#N/A</v>
          </cell>
        </row>
        <row r="3578">
          <cell r="H3578" t="e">
            <v>#N/A</v>
          </cell>
        </row>
        <row r="3579">
          <cell r="H3579" t="e">
            <v>#N/A</v>
          </cell>
        </row>
        <row r="3580">
          <cell r="H3580" t="e">
            <v>#N/A</v>
          </cell>
        </row>
        <row r="3581">
          <cell r="H3581" t="e">
            <v>#N/A</v>
          </cell>
        </row>
        <row r="3582">
          <cell r="H3582" t="e">
            <v>#N/A</v>
          </cell>
        </row>
        <row r="3583">
          <cell r="H3583" t="e">
            <v>#N/A</v>
          </cell>
        </row>
        <row r="3584">
          <cell r="H3584" t="e">
            <v>#N/A</v>
          </cell>
        </row>
        <row r="3585">
          <cell r="H3585" t="e">
            <v>#N/A</v>
          </cell>
        </row>
        <row r="3586">
          <cell r="H3586" t="e">
            <v>#N/A</v>
          </cell>
        </row>
        <row r="3587">
          <cell r="H3587" t="e">
            <v>#N/A</v>
          </cell>
        </row>
        <row r="3588">
          <cell r="H3588" t="e">
            <v>#N/A</v>
          </cell>
        </row>
        <row r="3589">
          <cell r="H3589" t="e">
            <v>#N/A</v>
          </cell>
        </row>
        <row r="3590">
          <cell r="H3590" t="e">
            <v>#N/A</v>
          </cell>
        </row>
        <row r="3591">
          <cell r="H3591" t="e">
            <v>#N/A</v>
          </cell>
        </row>
        <row r="3592">
          <cell r="H3592" t="e">
            <v>#N/A</v>
          </cell>
        </row>
        <row r="3593">
          <cell r="H3593" t="e">
            <v>#N/A</v>
          </cell>
        </row>
        <row r="3594">
          <cell r="H3594" t="e">
            <v>#N/A</v>
          </cell>
        </row>
        <row r="3595">
          <cell r="H3595" t="e">
            <v>#N/A</v>
          </cell>
        </row>
        <row r="3596">
          <cell r="H3596" t="e">
            <v>#N/A</v>
          </cell>
        </row>
        <row r="3597">
          <cell r="H3597" t="e">
            <v>#N/A</v>
          </cell>
        </row>
        <row r="3598">
          <cell r="H3598" t="e">
            <v>#N/A</v>
          </cell>
        </row>
        <row r="3599">
          <cell r="H3599" t="e">
            <v>#N/A</v>
          </cell>
        </row>
        <row r="3600">
          <cell r="H3600" t="e">
            <v>#N/A</v>
          </cell>
        </row>
        <row r="3601">
          <cell r="H3601" t="e">
            <v>#N/A</v>
          </cell>
        </row>
        <row r="3602">
          <cell r="H3602" t="e">
            <v>#N/A</v>
          </cell>
        </row>
        <row r="3603">
          <cell r="H3603" t="e">
            <v>#N/A</v>
          </cell>
        </row>
        <row r="3604">
          <cell r="H3604" t="e">
            <v>#N/A</v>
          </cell>
        </row>
        <row r="3605">
          <cell r="H3605" t="e">
            <v>#N/A</v>
          </cell>
        </row>
        <row r="3606">
          <cell r="H3606" t="e">
            <v>#N/A</v>
          </cell>
        </row>
        <row r="3607">
          <cell r="H3607" t="e">
            <v>#N/A</v>
          </cell>
        </row>
        <row r="3608">
          <cell r="H3608" t="e">
            <v>#N/A</v>
          </cell>
        </row>
        <row r="3609">
          <cell r="H3609" t="e">
            <v>#N/A</v>
          </cell>
        </row>
        <row r="3610">
          <cell r="H3610" t="e">
            <v>#N/A</v>
          </cell>
        </row>
        <row r="3611">
          <cell r="H3611" t="e">
            <v>#N/A</v>
          </cell>
        </row>
        <row r="3612">
          <cell r="H3612" t="e">
            <v>#N/A</v>
          </cell>
        </row>
        <row r="3613">
          <cell r="H3613" t="e">
            <v>#N/A</v>
          </cell>
        </row>
        <row r="3614">
          <cell r="H3614" t="e">
            <v>#N/A</v>
          </cell>
        </row>
        <row r="3615">
          <cell r="H3615" t="e">
            <v>#N/A</v>
          </cell>
        </row>
        <row r="3616">
          <cell r="H3616" t="e">
            <v>#N/A</v>
          </cell>
        </row>
        <row r="3617">
          <cell r="H3617" t="e">
            <v>#N/A</v>
          </cell>
        </row>
        <row r="3618">
          <cell r="H3618" t="e">
            <v>#N/A</v>
          </cell>
        </row>
        <row r="3619">
          <cell r="H3619" t="e">
            <v>#N/A</v>
          </cell>
        </row>
        <row r="3620">
          <cell r="H3620" t="e">
            <v>#N/A</v>
          </cell>
        </row>
        <row r="3621">
          <cell r="H3621" t="e">
            <v>#N/A</v>
          </cell>
        </row>
        <row r="3622">
          <cell r="H3622" t="e">
            <v>#N/A</v>
          </cell>
        </row>
        <row r="3623">
          <cell r="H3623" t="e">
            <v>#N/A</v>
          </cell>
        </row>
        <row r="3624">
          <cell r="H3624" t="e">
            <v>#N/A</v>
          </cell>
        </row>
        <row r="3625">
          <cell r="H3625" t="e">
            <v>#N/A</v>
          </cell>
        </row>
        <row r="3626">
          <cell r="H3626" t="e">
            <v>#N/A</v>
          </cell>
        </row>
        <row r="3627">
          <cell r="H3627" t="e">
            <v>#N/A</v>
          </cell>
        </row>
        <row r="3628">
          <cell r="H3628" t="e">
            <v>#N/A</v>
          </cell>
        </row>
        <row r="3629">
          <cell r="H3629" t="e">
            <v>#N/A</v>
          </cell>
        </row>
        <row r="3630">
          <cell r="H3630" t="e">
            <v>#N/A</v>
          </cell>
        </row>
        <row r="3631">
          <cell r="H3631" t="e">
            <v>#N/A</v>
          </cell>
        </row>
        <row r="3632">
          <cell r="H3632" t="e">
            <v>#N/A</v>
          </cell>
        </row>
        <row r="3633">
          <cell r="H3633" t="e">
            <v>#N/A</v>
          </cell>
        </row>
        <row r="3634">
          <cell r="H3634" t="e">
            <v>#N/A</v>
          </cell>
        </row>
        <row r="3635">
          <cell r="H3635" t="e">
            <v>#N/A</v>
          </cell>
        </row>
        <row r="3636">
          <cell r="H3636" t="e">
            <v>#N/A</v>
          </cell>
        </row>
        <row r="3637">
          <cell r="H3637" t="e">
            <v>#N/A</v>
          </cell>
        </row>
        <row r="3638">
          <cell r="H3638" t="e">
            <v>#N/A</v>
          </cell>
        </row>
        <row r="3639">
          <cell r="H3639" t="e">
            <v>#N/A</v>
          </cell>
        </row>
        <row r="3640">
          <cell r="H3640" t="e">
            <v>#N/A</v>
          </cell>
        </row>
        <row r="3641">
          <cell r="H3641" t="e">
            <v>#N/A</v>
          </cell>
        </row>
        <row r="3642">
          <cell r="H3642" t="e">
            <v>#N/A</v>
          </cell>
        </row>
        <row r="3643">
          <cell r="H3643" t="e">
            <v>#N/A</v>
          </cell>
        </row>
        <row r="3644">
          <cell r="H3644" t="e">
            <v>#N/A</v>
          </cell>
        </row>
        <row r="3645">
          <cell r="H3645" t="e">
            <v>#N/A</v>
          </cell>
        </row>
        <row r="3646">
          <cell r="H3646" t="e">
            <v>#N/A</v>
          </cell>
        </row>
        <row r="3647">
          <cell r="H3647" t="e">
            <v>#N/A</v>
          </cell>
        </row>
        <row r="3648">
          <cell r="H3648" t="e">
            <v>#N/A</v>
          </cell>
        </row>
        <row r="3649">
          <cell r="H3649" t="e">
            <v>#N/A</v>
          </cell>
        </row>
        <row r="3650">
          <cell r="H3650" t="e">
            <v>#N/A</v>
          </cell>
        </row>
        <row r="3651">
          <cell r="H3651" t="e">
            <v>#N/A</v>
          </cell>
        </row>
        <row r="3652">
          <cell r="H3652" t="e">
            <v>#N/A</v>
          </cell>
        </row>
        <row r="3653">
          <cell r="H3653" t="e">
            <v>#N/A</v>
          </cell>
        </row>
        <row r="3654">
          <cell r="H3654" t="e">
            <v>#N/A</v>
          </cell>
        </row>
        <row r="3655">
          <cell r="H3655" t="e">
            <v>#N/A</v>
          </cell>
        </row>
        <row r="3656">
          <cell r="H3656" t="e">
            <v>#N/A</v>
          </cell>
        </row>
        <row r="3657">
          <cell r="H3657" t="e">
            <v>#N/A</v>
          </cell>
        </row>
        <row r="3658">
          <cell r="H3658" t="e">
            <v>#N/A</v>
          </cell>
        </row>
        <row r="3659">
          <cell r="H3659" t="e">
            <v>#N/A</v>
          </cell>
        </row>
        <row r="3660">
          <cell r="H3660" t="e">
            <v>#N/A</v>
          </cell>
        </row>
        <row r="3661">
          <cell r="H3661" t="e">
            <v>#N/A</v>
          </cell>
        </row>
        <row r="3662">
          <cell r="H3662" t="e">
            <v>#N/A</v>
          </cell>
        </row>
        <row r="3663">
          <cell r="H3663" t="e">
            <v>#N/A</v>
          </cell>
        </row>
        <row r="3664">
          <cell r="H3664" t="e">
            <v>#N/A</v>
          </cell>
        </row>
        <row r="3665">
          <cell r="H3665" t="e">
            <v>#N/A</v>
          </cell>
        </row>
        <row r="3666">
          <cell r="H3666" t="e">
            <v>#N/A</v>
          </cell>
        </row>
        <row r="3667">
          <cell r="H3667" t="e">
            <v>#N/A</v>
          </cell>
        </row>
        <row r="3668">
          <cell r="H3668" t="e">
            <v>#N/A</v>
          </cell>
        </row>
        <row r="3669">
          <cell r="H3669" t="e">
            <v>#N/A</v>
          </cell>
        </row>
        <row r="3670">
          <cell r="H3670" t="e">
            <v>#N/A</v>
          </cell>
        </row>
        <row r="3671">
          <cell r="H3671" t="e">
            <v>#N/A</v>
          </cell>
        </row>
        <row r="3672">
          <cell r="H3672" t="e">
            <v>#N/A</v>
          </cell>
        </row>
        <row r="3673">
          <cell r="H3673" t="e">
            <v>#N/A</v>
          </cell>
        </row>
        <row r="3674">
          <cell r="H3674" t="e">
            <v>#N/A</v>
          </cell>
        </row>
        <row r="3675">
          <cell r="H3675" t="e">
            <v>#N/A</v>
          </cell>
        </row>
        <row r="3676">
          <cell r="H3676" t="e">
            <v>#N/A</v>
          </cell>
        </row>
        <row r="3677">
          <cell r="H3677" t="e">
            <v>#N/A</v>
          </cell>
        </row>
        <row r="3678">
          <cell r="H3678" t="e">
            <v>#N/A</v>
          </cell>
        </row>
        <row r="3679">
          <cell r="H3679" t="e">
            <v>#N/A</v>
          </cell>
        </row>
        <row r="3680">
          <cell r="H3680" t="e">
            <v>#N/A</v>
          </cell>
        </row>
        <row r="3681">
          <cell r="H3681" t="e">
            <v>#N/A</v>
          </cell>
        </row>
        <row r="3682">
          <cell r="H3682" t="e">
            <v>#N/A</v>
          </cell>
        </row>
        <row r="3683">
          <cell r="H3683" t="e">
            <v>#N/A</v>
          </cell>
        </row>
        <row r="3684">
          <cell r="H3684" t="e">
            <v>#N/A</v>
          </cell>
        </row>
        <row r="3685">
          <cell r="H3685" t="e">
            <v>#N/A</v>
          </cell>
        </row>
        <row r="3686">
          <cell r="H3686" t="e">
            <v>#N/A</v>
          </cell>
        </row>
        <row r="3687">
          <cell r="H3687" t="e">
            <v>#N/A</v>
          </cell>
        </row>
        <row r="3688">
          <cell r="H3688" t="e">
            <v>#N/A</v>
          </cell>
        </row>
        <row r="3689">
          <cell r="H3689" t="e">
            <v>#N/A</v>
          </cell>
        </row>
        <row r="3690">
          <cell r="H3690" t="e">
            <v>#N/A</v>
          </cell>
        </row>
        <row r="3691">
          <cell r="H3691" t="e">
            <v>#N/A</v>
          </cell>
        </row>
        <row r="3692">
          <cell r="H3692" t="e">
            <v>#N/A</v>
          </cell>
        </row>
        <row r="3693">
          <cell r="H3693" t="e">
            <v>#N/A</v>
          </cell>
        </row>
        <row r="3694">
          <cell r="H3694" t="e">
            <v>#N/A</v>
          </cell>
        </row>
        <row r="3695">
          <cell r="H3695" t="e">
            <v>#N/A</v>
          </cell>
        </row>
        <row r="3696">
          <cell r="H3696" t="e">
            <v>#N/A</v>
          </cell>
        </row>
        <row r="3697">
          <cell r="H3697" t="e">
            <v>#N/A</v>
          </cell>
        </row>
        <row r="3698">
          <cell r="H3698" t="e">
            <v>#N/A</v>
          </cell>
        </row>
        <row r="3699">
          <cell r="H3699" t="e">
            <v>#N/A</v>
          </cell>
        </row>
        <row r="3700">
          <cell r="H3700" t="e">
            <v>#N/A</v>
          </cell>
        </row>
        <row r="3701">
          <cell r="H3701" t="e">
            <v>#N/A</v>
          </cell>
        </row>
        <row r="3702">
          <cell r="H3702" t="e">
            <v>#N/A</v>
          </cell>
        </row>
        <row r="3703">
          <cell r="H3703" t="e">
            <v>#N/A</v>
          </cell>
        </row>
        <row r="3704">
          <cell r="H3704" t="e">
            <v>#N/A</v>
          </cell>
        </row>
        <row r="3705">
          <cell r="H3705" t="e">
            <v>#N/A</v>
          </cell>
        </row>
        <row r="3706">
          <cell r="H3706" t="e">
            <v>#N/A</v>
          </cell>
        </row>
        <row r="3707">
          <cell r="H3707" t="e">
            <v>#N/A</v>
          </cell>
        </row>
        <row r="3708">
          <cell r="H3708" t="e">
            <v>#N/A</v>
          </cell>
        </row>
        <row r="3709">
          <cell r="H3709" t="e">
            <v>#N/A</v>
          </cell>
        </row>
        <row r="3710">
          <cell r="H3710" t="e">
            <v>#N/A</v>
          </cell>
        </row>
        <row r="3711">
          <cell r="H3711" t="e">
            <v>#N/A</v>
          </cell>
        </row>
        <row r="3712">
          <cell r="H3712" t="e">
            <v>#N/A</v>
          </cell>
        </row>
        <row r="3713">
          <cell r="H3713" t="e">
            <v>#N/A</v>
          </cell>
        </row>
        <row r="3714">
          <cell r="H3714" t="e">
            <v>#N/A</v>
          </cell>
        </row>
        <row r="3715">
          <cell r="H3715" t="e">
            <v>#N/A</v>
          </cell>
        </row>
        <row r="3716">
          <cell r="H3716" t="e">
            <v>#N/A</v>
          </cell>
        </row>
        <row r="3717">
          <cell r="H3717" t="e">
            <v>#N/A</v>
          </cell>
        </row>
        <row r="3718">
          <cell r="H3718" t="e">
            <v>#N/A</v>
          </cell>
        </row>
        <row r="3719">
          <cell r="H3719" t="e">
            <v>#N/A</v>
          </cell>
        </row>
        <row r="3720">
          <cell r="H3720" t="e">
            <v>#N/A</v>
          </cell>
        </row>
        <row r="3721">
          <cell r="H3721" t="e">
            <v>#N/A</v>
          </cell>
        </row>
        <row r="3722">
          <cell r="H3722" t="e">
            <v>#N/A</v>
          </cell>
        </row>
        <row r="3723">
          <cell r="H3723" t="e">
            <v>#N/A</v>
          </cell>
        </row>
        <row r="3724">
          <cell r="H3724" t="e">
            <v>#N/A</v>
          </cell>
        </row>
        <row r="3725">
          <cell r="H3725" t="e">
            <v>#N/A</v>
          </cell>
        </row>
        <row r="3726">
          <cell r="H3726" t="e">
            <v>#N/A</v>
          </cell>
        </row>
        <row r="3727">
          <cell r="H3727" t="e">
            <v>#N/A</v>
          </cell>
        </row>
        <row r="3728">
          <cell r="H3728" t="e">
            <v>#N/A</v>
          </cell>
        </row>
        <row r="3729">
          <cell r="H3729" t="e">
            <v>#N/A</v>
          </cell>
        </row>
        <row r="3730">
          <cell r="H3730" t="e">
            <v>#N/A</v>
          </cell>
        </row>
        <row r="3731">
          <cell r="H3731" t="e">
            <v>#N/A</v>
          </cell>
        </row>
        <row r="3732">
          <cell r="H3732" t="e">
            <v>#N/A</v>
          </cell>
        </row>
        <row r="3733">
          <cell r="H3733" t="e">
            <v>#N/A</v>
          </cell>
        </row>
        <row r="3734">
          <cell r="H3734" t="e">
            <v>#N/A</v>
          </cell>
        </row>
        <row r="3735">
          <cell r="H3735" t="e">
            <v>#N/A</v>
          </cell>
        </row>
        <row r="3736">
          <cell r="H3736" t="e">
            <v>#N/A</v>
          </cell>
        </row>
        <row r="3737">
          <cell r="H3737" t="e">
            <v>#N/A</v>
          </cell>
        </row>
        <row r="3738">
          <cell r="H3738" t="e">
            <v>#N/A</v>
          </cell>
        </row>
        <row r="3739">
          <cell r="H3739" t="e">
            <v>#N/A</v>
          </cell>
        </row>
        <row r="3740">
          <cell r="H3740" t="e">
            <v>#N/A</v>
          </cell>
        </row>
        <row r="3741">
          <cell r="H3741" t="e">
            <v>#N/A</v>
          </cell>
        </row>
        <row r="3742">
          <cell r="H3742" t="e">
            <v>#N/A</v>
          </cell>
        </row>
        <row r="3743">
          <cell r="H3743" t="e">
            <v>#N/A</v>
          </cell>
        </row>
        <row r="3744">
          <cell r="H3744" t="e">
            <v>#N/A</v>
          </cell>
        </row>
        <row r="3745">
          <cell r="H3745" t="e">
            <v>#N/A</v>
          </cell>
        </row>
        <row r="3746">
          <cell r="H3746" t="e">
            <v>#N/A</v>
          </cell>
        </row>
        <row r="3747">
          <cell r="H3747" t="e">
            <v>#N/A</v>
          </cell>
        </row>
        <row r="3748">
          <cell r="H3748" t="e">
            <v>#N/A</v>
          </cell>
        </row>
        <row r="3749">
          <cell r="H3749" t="e">
            <v>#N/A</v>
          </cell>
        </row>
        <row r="3750">
          <cell r="H3750" t="e">
            <v>#N/A</v>
          </cell>
        </row>
        <row r="3751">
          <cell r="H3751" t="e">
            <v>#N/A</v>
          </cell>
        </row>
        <row r="3752">
          <cell r="H3752" t="e">
            <v>#N/A</v>
          </cell>
        </row>
        <row r="3753">
          <cell r="H3753" t="e">
            <v>#N/A</v>
          </cell>
        </row>
        <row r="3754">
          <cell r="H3754" t="e">
            <v>#N/A</v>
          </cell>
        </row>
        <row r="3755">
          <cell r="H3755" t="e">
            <v>#N/A</v>
          </cell>
        </row>
        <row r="3756">
          <cell r="H3756" t="e">
            <v>#N/A</v>
          </cell>
        </row>
        <row r="3757">
          <cell r="H3757" t="e">
            <v>#N/A</v>
          </cell>
        </row>
        <row r="3758">
          <cell r="H3758" t="e">
            <v>#N/A</v>
          </cell>
        </row>
        <row r="3759">
          <cell r="H3759" t="e">
            <v>#N/A</v>
          </cell>
        </row>
        <row r="3760">
          <cell r="H3760" t="e">
            <v>#N/A</v>
          </cell>
        </row>
        <row r="3761">
          <cell r="H3761" t="e">
            <v>#N/A</v>
          </cell>
        </row>
        <row r="3762">
          <cell r="H3762" t="e">
            <v>#N/A</v>
          </cell>
        </row>
        <row r="3763">
          <cell r="H3763" t="e">
            <v>#N/A</v>
          </cell>
        </row>
        <row r="3764">
          <cell r="H3764" t="e">
            <v>#N/A</v>
          </cell>
        </row>
        <row r="3765">
          <cell r="H3765" t="e">
            <v>#N/A</v>
          </cell>
        </row>
        <row r="3766">
          <cell r="H3766" t="e">
            <v>#N/A</v>
          </cell>
        </row>
        <row r="3767">
          <cell r="H3767" t="e">
            <v>#N/A</v>
          </cell>
        </row>
        <row r="3768">
          <cell r="H3768" t="e">
            <v>#N/A</v>
          </cell>
        </row>
        <row r="3769">
          <cell r="H3769" t="e">
            <v>#N/A</v>
          </cell>
        </row>
        <row r="3770">
          <cell r="H3770" t="e">
            <v>#N/A</v>
          </cell>
        </row>
        <row r="3771">
          <cell r="H3771" t="e">
            <v>#N/A</v>
          </cell>
        </row>
        <row r="3772">
          <cell r="H3772" t="e">
            <v>#N/A</v>
          </cell>
        </row>
        <row r="3773">
          <cell r="H3773" t="e">
            <v>#N/A</v>
          </cell>
        </row>
        <row r="3774">
          <cell r="H3774" t="e">
            <v>#N/A</v>
          </cell>
        </row>
        <row r="3775">
          <cell r="H3775" t="e">
            <v>#N/A</v>
          </cell>
        </row>
        <row r="3776">
          <cell r="H3776" t="e">
            <v>#N/A</v>
          </cell>
        </row>
        <row r="3777">
          <cell r="H3777" t="e">
            <v>#N/A</v>
          </cell>
        </row>
        <row r="3778">
          <cell r="H3778" t="e">
            <v>#N/A</v>
          </cell>
        </row>
        <row r="3779">
          <cell r="H3779" t="e">
            <v>#N/A</v>
          </cell>
        </row>
        <row r="3780">
          <cell r="H3780" t="e">
            <v>#N/A</v>
          </cell>
        </row>
        <row r="3781">
          <cell r="H3781" t="e">
            <v>#N/A</v>
          </cell>
        </row>
        <row r="3782">
          <cell r="H3782" t="e">
            <v>#N/A</v>
          </cell>
        </row>
        <row r="3783">
          <cell r="H3783" t="e">
            <v>#N/A</v>
          </cell>
        </row>
        <row r="3784">
          <cell r="H3784" t="e">
            <v>#N/A</v>
          </cell>
        </row>
        <row r="3785">
          <cell r="H3785" t="e">
            <v>#N/A</v>
          </cell>
        </row>
        <row r="3786">
          <cell r="H3786" t="e">
            <v>#N/A</v>
          </cell>
        </row>
        <row r="3787">
          <cell r="H3787" t="e">
            <v>#N/A</v>
          </cell>
        </row>
        <row r="3788">
          <cell r="H3788" t="e">
            <v>#N/A</v>
          </cell>
        </row>
        <row r="3789">
          <cell r="H3789" t="e">
            <v>#N/A</v>
          </cell>
        </row>
        <row r="3790">
          <cell r="H3790" t="e">
            <v>#N/A</v>
          </cell>
        </row>
        <row r="3791">
          <cell r="H3791" t="e">
            <v>#N/A</v>
          </cell>
        </row>
        <row r="3792">
          <cell r="H3792" t="e">
            <v>#N/A</v>
          </cell>
        </row>
        <row r="3793">
          <cell r="H3793" t="e">
            <v>#N/A</v>
          </cell>
        </row>
        <row r="3794">
          <cell r="H3794" t="e">
            <v>#N/A</v>
          </cell>
        </row>
        <row r="3795">
          <cell r="H3795" t="e">
            <v>#N/A</v>
          </cell>
        </row>
        <row r="3796">
          <cell r="H3796" t="e">
            <v>#N/A</v>
          </cell>
        </row>
        <row r="3797">
          <cell r="H3797" t="e">
            <v>#N/A</v>
          </cell>
        </row>
        <row r="3798">
          <cell r="H3798" t="e">
            <v>#N/A</v>
          </cell>
        </row>
        <row r="3799">
          <cell r="H3799" t="e">
            <v>#N/A</v>
          </cell>
        </row>
        <row r="3800">
          <cell r="H3800" t="e">
            <v>#N/A</v>
          </cell>
        </row>
        <row r="3801">
          <cell r="H3801" t="e">
            <v>#N/A</v>
          </cell>
        </row>
        <row r="3802">
          <cell r="H3802" t="e">
            <v>#N/A</v>
          </cell>
        </row>
        <row r="3803">
          <cell r="H3803" t="e">
            <v>#N/A</v>
          </cell>
        </row>
        <row r="3804">
          <cell r="H3804" t="e">
            <v>#N/A</v>
          </cell>
        </row>
        <row r="3805">
          <cell r="H3805" t="e">
            <v>#N/A</v>
          </cell>
        </row>
        <row r="3806">
          <cell r="H3806" t="e">
            <v>#N/A</v>
          </cell>
        </row>
        <row r="3807">
          <cell r="H3807" t="e">
            <v>#N/A</v>
          </cell>
        </row>
        <row r="3808">
          <cell r="H3808" t="e">
            <v>#N/A</v>
          </cell>
        </row>
        <row r="3809">
          <cell r="H3809" t="e">
            <v>#N/A</v>
          </cell>
        </row>
        <row r="3810">
          <cell r="H3810" t="e">
            <v>#N/A</v>
          </cell>
        </row>
        <row r="3811">
          <cell r="H3811" t="e">
            <v>#N/A</v>
          </cell>
        </row>
        <row r="3812">
          <cell r="H3812" t="e">
            <v>#N/A</v>
          </cell>
        </row>
        <row r="3813">
          <cell r="H3813" t="e">
            <v>#N/A</v>
          </cell>
        </row>
        <row r="3814">
          <cell r="H3814" t="e">
            <v>#N/A</v>
          </cell>
        </row>
        <row r="3815">
          <cell r="H3815" t="e">
            <v>#N/A</v>
          </cell>
        </row>
        <row r="3816">
          <cell r="H3816" t="e">
            <v>#N/A</v>
          </cell>
        </row>
        <row r="3817">
          <cell r="H3817" t="e">
            <v>#N/A</v>
          </cell>
        </row>
        <row r="3818">
          <cell r="H3818" t="e">
            <v>#N/A</v>
          </cell>
        </row>
        <row r="3819">
          <cell r="H3819" t="e">
            <v>#N/A</v>
          </cell>
        </row>
        <row r="3820">
          <cell r="H3820" t="e">
            <v>#N/A</v>
          </cell>
        </row>
        <row r="3821">
          <cell r="H3821" t="e">
            <v>#N/A</v>
          </cell>
        </row>
        <row r="3822">
          <cell r="H3822" t="e">
            <v>#N/A</v>
          </cell>
        </row>
        <row r="3823">
          <cell r="H3823" t="e">
            <v>#N/A</v>
          </cell>
        </row>
        <row r="3824">
          <cell r="H3824" t="e">
            <v>#N/A</v>
          </cell>
        </row>
        <row r="3825">
          <cell r="H3825" t="e">
            <v>#N/A</v>
          </cell>
        </row>
        <row r="3826">
          <cell r="H3826" t="e">
            <v>#N/A</v>
          </cell>
        </row>
        <row r="3827">
          <cell r="H3827" t="e">
            <v>#N/A</v>
          </cell>
        </row>
        <row r="3828">
          <cell r="H3828" t="e">
            <v>#N/A</v>
          </cell>
        </row>
        <row r="3829">
          <cell r="H3829" t="e">
            <v>#N/A</v>
          </cell>
        </row>
        <row r="3830">
          <cell r="H3830" t="e">
            <v>#N/A</v>
          </cell>
        </row>
        <row r="3831">
          <cell r="H3831" t="e">
            <v>#N/A</v>
          </cell>
        </row>
        <row r="3832">
          <cell r="H3832" t="e">
            <v>#N/A</v>
          </cell>
        </row>
        <row r="3833">
          <cell r="H3833" t="e">
            <v>#N/A</v>
          </cell>
        </row>
        <row r="3834">
          <cell r="H3834" t="e">
            <v>#N/A</v>
          </cell>
        </row>
        <row r="3835">
          <cell r="H3835" t="e">
            <v>#N/A</v>
          </cell>
        </row>
        <row r="3836">
          <cell r="H3836" t="e">
            <v>#N/A</v>
          </cell>
        </row>
        <row r="3837">
          <cell r="H3837" t="e">
            <v>#N/A</v>
          </cell>
        </row>
        <row r="3838">
          <cell r="H3838" t="e">
            <v>#N/A</v>
          </cell>
        </row>
        <row r="3839">
          <cell r="H3839" t="e">
            <v>#N/A</v>
          </cell>
        </row>
        <row r="3840">
          <cell r="H3840" t="e">
            <v>#N/A</v>
          </cell>
        </row>
        <row r="3841">
          <cell r="H3841" t="e">
            <v>#N/A</v>
          </cell>
        </row>
        <row r="3842">
          <cell r="H3842" t="e">
            <v>#N/A</v>
          </cell>
        </row>
        <row r="3843">
          <cell r="H3843" t="e">
            <v>#N/A</v>
          </cell>
        </row>
        <row r="3844">
          <cell r="H3844" t="e">
            <v>#N/A</v>
          </cell>
        </row>
        <row r="3845">
          <cell r="H3845" t="e">
            <v>#N/A</v>
          </cell>
        </row>
        <row r="3846">
          <cell r="H3846" t="e">
            <v>#N/A</v>
          </cell>
        </row>
        <row r="3847">
          <cell r="H3847" t="e">
            <v>#N/A</v>
          </cell>
        </row>
        <row r="3848">
          <cell r="H3848" t="e">
            <v>#N/A</v>
          </cell>
        </row>
        <row r="3849">
          <cell r="H3849" t="e">
            <v>#N/A</v>
          </cell>
        </row>
        <row r="3850">
          <cell r="H3850" t="e">
            <v>#N/A</v>
          </cell>
        </row>
        <row r="3851">
          <cell r="H3851" t="e">
            <v>#N/A</v>
          </cell>
        </row>
        <row r="3852">
          <cell r="H3852" t="e">
            <v>#N/A</v>
          </cell>
        </row>
        <row r="3853">
          <cell r="H3853" t="e">
            <v>#N/A</v>
          </cell>
        </row>
        <row r="3854">
          <cell r="H3854" t="e">
            <v>#N/A</v>
          </cell>
        </row>
        <row r="3855">
          <cell r="H3855" t="e">
            <v>#N/A</v>
          </cell>
        </row>
        <row r="3856">
          <cell r="H3856" t="e">
            <v>#N/A</v>
          </cell>
        </row>
        <row r="3857">
          <cell r="H3857" t="e">
            <v>#N/A</v>
          </cell>
        </row>
        <row r="3858">
          <cell r="H3858" t="e">
            <v>#N/A</v>
          </cell>
        </row>
        <row r="3859">
          <cell r="H3859" t="e">
            <v>#N/A</v>
          </cell>
        </row>
        <row r="3860">
          <cell r="H3860" t="e">
            <v>#N/A</v>
          </cell>
        </row>
        <row r="3861">
          <cell r="H3861" t="e">
            <v>#N/A</v>
          </cell>
        </row>
        <row r="3862">
          <cell r="H3862" t="e">
            <v>#N/A</v>
          </cell>
        </row>
        <row r="3863">
          <cell r="H3863" t="e">
            <v>#N/A</v>
          </cell>
        </row>
        <row r="3864">
          <cell r="H3864" t="e">
            <v>#N/A</v>
          </cell>
        </row>
        <row r="3865">
          <cell r="H3865" t="e">
            <v>#N/A</v>
          </cell>
        </row>
        <row r="3866">
          <cell r="H3866" t="e">
            <v>#N/A</v>
          </cell>
        </row>
        <row r="3867">
          <cell r="H3867" t="e">
            <v>#N/A</v>
          </cell>
        </row>
        <row r="3868">
          <cell r="H3868" t="e">
            <v>#N/A</v>
          </cell>
        </row>
        <row r="3869">
          <cell r="H3869" t="e">
            <v>#N/A</v>
          </cell>
        </row>
        <row r="3870">
          <cell r="H3870" t="e">
            <v>#N/A</v>
          </cell>
        </row>
        <row r="3871">
          <cell r="H3871" t="e">
            <v>#N/A</v>
          </cell>
        </row>
        <row r="3872">
          <cell r="H3872" t="e">
            <v>#N/A</v>
          </cell>
        </row>
        <row r="3873">
          <cell r="H3873" t="e">
            <v>#N/A</v>
          </cell>
        </row>
        <row r="3874">
          <cell r="H3874" t="e">
            <v>#N/A</v>
          </cell>
        </row>
        <row r="3875">
          <cell r="H3875" t="e">
            <v>#N/A</v>
          </cell>
        </row>
        <row r="3876">
          <cell r="H3876" t="e">
            <v>#N/A</v>
          </cell>
        </row>
        <row r="3877">
          <cell r="H3877" t="e">
            <v>#N/A</v>
          </cell>
        </row>
        <row r="3878">
          <cell r="H3878" t="e">
            <v>#N/A</v>
          </cell>
        </row>
        <row r="3879">
          <cell r="H3879" t="e">
            <v>#N/A</v>
          </cell>
        </row>
        <row r="3880">
          <cell r="H3880" t="e">
            <v>#N/A</v>
          </cell>
        </row>
        <row r="3881">
          <cell r="H3881" t="e">
            <v>#N/A</v>
          </cell>
        </row>
        <row r="3882">
          <cell r="H3882" t="e">
            <v>#N/A</v>
          </cell>
        </row>
        <row r="3883">
          <cell r="H3883" t="e">
            <v>#N/A</v>
          </cell>
        </row>
        <row r="3884">
          <cell r="H3884" t="e">
            <v>#N/A</v>
          </cell>
        </row>
        <row r="3885">
          <cell r="H3885" t="e">
            <v>#N/A</v>
          </cell>
        </row>
        <row r="3886">
          <cell r="H3886" t="e">
            <v>#N/A</v>
          </cell>
        </row>
        <row r="3887">
          <cell r="H3887" t="e">
            <v>#N/A</v>
          </cell>
        </row>
        <row r="3888">
          <cell r="H3888" t="e">
            <v>#N/A</v>
          </cell>
        </row>
        <row r="3889">
          <cell r="H3889" t="e">
            <v>#N/A</v>
          </cell>
        </row>
        <row r="3890">
          <cell r="H3890" t="e">
            <v>#N/A</v>
          </cell>
        </row>
        <row r="3891">
          <cell r="H3891" t="e">
            <v>#N/A</v>
          </cell>
        </row>
        <row r="3892">
          <cell r="H3892" t="e">
            <v>#N/A</v>
          </cell>
        </row>
        <row r="3893">
          <cell r="H3893" t="e">
            <v>#N/A</v>
          </cell>
        </row>
        <row r="3894">
          <cell r="H3894" t="e">
            <v>#N/A</v>
          </cell>
        </row>
        <row r="3895">
          <cell r="H3895" t="e">
            <v>#N/A</v>
          </cell>
        </row>
        <row r="3896">
          <cell r="H3896" t="e">
            <v>#N/A</v>
          </cell>
        </row>
        <row r="3897">
          <cell r="H3897" t="e">
            <v>#N/A</v>
          </cell>
        </row>
        <row r="3898">
          <cell r="H3898" t="e">
            <v>#N/A</v>
          </cell>
        </row>
        <row r="3899">
          <cell r="H3899" t="e">
            <v>#N/A</v>
          </cell>
        </row>
        <row r="3900">
          <cell r="H3900" t="e">
            <v>#N/A</v>
          </cell>
        </row>
        <row r="3901">
          <cell r="H3901" t="e">
            <v>#N/A</v>
          </cell>
        </row>
        <row r="3902">
          <cell r="H3902" t="e">
            <v>#N/A</v>
          </cell>
        </row>
        <row r="3903">
          <cell r="H3903" t="e">
            <v>#N/A</v>
          </cell>
        </row>
        <row r="3904">
          <cell r="H3904" t="e">
            <v>#N/A</v>
          </cell>
        </row>
        <row r="3905">
          <cell r="H3905" t="e">
            <v>#N/A</v>
          </cell>
        </row>
        <row r="3906">
          <cell r="H3906" t="e">
            <v>#N/A</v>
          </cell>
        </row>
        <row r="3907">
          <cell r="H3907" t="e">
            <v>#N/A</v>
          </cell>
        </row>
        <row r="3908">
          <cell r="H3908" t="e">
            <v>#N/A</v>
          </cell>
        </row>
        <row r="3909">
          <cell r="H3909" t="e">
            <v>#N/A</v>
          </cell>
        </row>
        <row r="3910">
          <cell r="H3910" t="e">
            <v>#N/A</v>
          </cell>
        </row>
        <row r="3911">
          <cell r="H3911" t="e">
            <v>#N/A</v>
          </cell>
        </row>
        <row r="3912">
          <cell r="H3912" t="e">
            <v>#N/A</v>
          </cell>
        </row>
        <row r="3913">
          <cell r="H3913" t="e">
            <v>#N/A</v>
          </cell>
        </row>
        <row r="3914">
          <cell r="H3914" t="e">
            <v>#N/A</v>
          </cell>
        </row>
        <row r="3915">
          <cell r="H3915" t="e">
            <v>#N/A</v>
          </cell>
        </row>
        <row r="3916">
          <cell r="H3916" t="e">
            <v>#N/A</v>
          </cell>
        </row>
        <row r="3917">
          <cell r="H3917" t="e">
            <v>#N/A</v>
          </cell>
        </row>
        <row r="3918">
          <cell r="H3918" t="e">
            <v>#N/A</v>
          </cell>
        </row>
        <row r="3919">
          <cell r="H3919" t="e">
            <v>#N/A</v>
          </cell>
        </row>
        <row r="3920">
          <cell r="H3920" t="e">
            <v>#N/A</v>
          </cell>
        </row>
        <row r="3921">
          <cell r="H3921" t="e">
            <v>#N/A</v>
          </cell>
        </row>
        <row r="3922">
          <cell r="H3922" t="e">
            <v>#N/A</v>
          </cell>
        </row>
        <row r="3923">
          <cell r="H3923" t="e">
            <v>#N/A</v>
          </cell>
        </row>
        <row r="3924">
          <cell r="H3924" t="e">
            <v>#N/A</v>
          </cell>
        </row>
        <row r="3925">
          <cell r="H3925" t="e">
            <v>#N/A</v>
          </cell>
        </row>
        <row r="3926">
          <cell r="H3926" t="e">
            <v>#N/A</v>
          </cell>
        </row>
        <row r="3927">
          <cell r="H3927" t="e">
            <v>#N/A</v>
          </cell>
        </row>
        <row r="3928">
          <cell r="H3928" t="e">
            <v>#N/A</v>
          </cell>
        </row>
        <row r="3929">
          <cell r="H3929" t="e">
            <v>#N/A</v>
          </cell>
        </row>
        <row r="3930">
          <cell r="H3930" t="e">
            <v>#N/A</v>
          </cell>
        </row>
        <row r="3931">
          <cell r="H3931" t="e">
            <v>#N/A</v>
          </cell>
        </row>
        <row r="3932">
          <cell r="H3932" t="e">
            <v>#N/A</v>
          </cell>
        </row>
        <row r="3933">
          <cell r="H3933" t="e">
            <v>#N/A</v>
          </cell>
        </row>
        <row r="3934">
          <cell r="H3934" t="e">
            <v>#N/A</v>
          </cell>
        </row>
        <row r="3935">
          <cell r="H3935" t="e">
            <v>#N/A</v>
          </cell>
        </row>
        <row r="3936">
          <cell r="H3936" t="e">
            <v>#N/A</v>
          </cell>
        </row>
        <row r="3937">
          <cell r="H3937" t="e">
            <v>#N/A</v>
          </cell>
        </row>
        <row r="3938">
          <cell r="H3938" t="e">
            <v>#N/A</v>
          </cell>
        </row>
        <row r="3939">
          <cell r="H3939" t="e">
            <v>#N/A</v>
          </cell>
        </row>
        <row r="3940">
          <cell r="H3940" t="e">
            <v>#N/A</v>
          </cell>
        </row>
        <row r="3941">
          <cell r="H3941" t="e">
            <v>#N/A</v>
          </cell>
        </row>
        <row r="3942">
          <cell r="H3942" t="e">
            <v>#N/A</v>
          </cell>
        </row>
        <row r="3943">
          <cell r="H3943" t="e">
            <v>#N/A</v>
          </cell>
        </row>
        <row r="3944">
          <cell r="H3944" t="e">
            <v>#N/A</v>
          </cell>
        </row>
        <row r="3945">
          <cell r="H3945" t="e">
            <v>#N/A</v>
          </cell>
        </row>
        <row r="3946">
          <cell r="H3946" t="e">
            <v>#N/A</v>
          </cell>
        </row>
        <row r="3947">
          <cell r="H3947" t="e">
            <v>#N/A</v>
          </cell>
        </row>
        <row r="3948">
          <cell r="H3948" t="e">
            <v>#N/A</v>
          </cell>
        </row>
        <row r="3949">
          <cell r="H3949" t="e">
            <v>#N/A</v>
          </cell>
        </row>
        <row r="3950">
          <cell r="H3950" t="e">
            <v>#N/A</v>
          </cell>
        </row>
        <row r="3951">
          <cell r="H3951" t="e">
            <v>#N/A</v>
          </cell>
        </row>
        <row r="3952">
          <cell r="H3952" t="e">
            <v>#N/A</v>
          </cell>
        </row>
        <row r="3953">
          <cell r="H3953" t="e">
            <v>#N/A</v>
          </cell>
        </row>
        <row r="3954">
          <cell r="H3954" t="e">
            <v>#N/A</v>
          </cell>
        </row>
        <row r="3955">
          <cell r="H3955" t="e">
            <v>#N/A</v>
          </cell>
        </row>
        <row r="3956">
          <cell r="H3956" t="e">
            <v>#N/A</v>
          </cell>
        </row>
        <row r="3957">
          <cell r="H3957" t="e">
            <v>#N/A</v>
          </cell>
        </row>
        <row r="3958">
          <cell r="H3958" t="e">
            <v>#N/A</v>
          </cell>
        </row>
        <row r="3959">
          <cell r="H3959" t="e">
            <v>#N/A</v>
          </cell>
        </row>
        <row r="3960">
          <cell r="H3960" t="e">
            <v>#N/A</v>
          </cell>
        </row>
        <row r="3961">
          <cell r="H3961" t="e">
            <v>#N/A</v>
          </cell>
        </row>
        <row r="3962">
          <cell r="H3962" t="e">
            <v>#N/A</v>
          </cell>
        </row>
        <row r="3963">
          <cell r="H3963" t="e">
            <v>#N/A</v>
          </cell>
        </row>
        <row r="3964">
          <cell r="H3964" t="e">
            <v>#N/A</v>
          </cell>
        </row>
        <row r="3965">
          <cell r="H3965" t="e">
            <v>#N/A</v>
          </cell>
        </row>
        <row r="3966">
          <cell r="H3966" t="e">
            <v>#N/A</v>
          </cell>
        </row>
        <row r="3967">
          <cell r="H3967" t="e">
            <v>#N/A</v>
          </cell>
        </row>
        <row r="3968">
          <cell r="H3968" t="e">
            <v>#N/A</v>
          </cell>
        </row>
        <row r="3969">
          <cell r="H3969" t="e">
            <v>#N/A</v>
          </cell>
        </row>
        <row r="3970">
          <cell r="H3970" t="e">
            <v>#N/A</v>
          </cell>
        </row>
        <row r="3971">
          <cell r="H3971" t="e">
            <v>#N/A</v>
          </cell>
        </row>
        <row r="3972">
          <cell r="H3972" t="e">
            <v>#N/A</v>
          </cell>
        </row>
        <row r="3973">
          <cell r="H3973" t="e">
            <v>#N/A</v>
          </cell>
        </row>
        <row r="3974">
          <cell r="H3974" t="e">
            <v>#N/A</v>
          </cell>
        </row>
        <row r="3975">
          <cell r="H3975" t="e">
            <v>#N/A</v>
          </cell>
        </row>
        <row r="3976">
          <cell r="H3976" t="e">
            <v>#N/A</v>
          </cell>
        </row>
        <row r="3977">
          <cell r="H3977" t="e">
            <v>#N/A</v>
          </cell>
        </row>
        <row r="3978">
          <cell r="H3978" t="e">
            <v>#N/A</v>
          </cell>
        </row>
        <row r="3979">
          <cell r="H3979" t="e">
            <v>#N/A</v>
          </cell>
        </row>
        <row r="3980">
          <cell r="H3980" t="e">
            <v>#N/A</v>
          </cell>
        </row>
        <row r="3981">
          <cell r="H3981" t="e">
            <v>#N/A</v>
          </cell>
        </row>
        <row r="3982">
          <cell r="H3982" t="e">
            <v>#N/A</v>
          </cell>
        </row>
        <row r="3983">
          <cell r="H3983" t="e">
            <v>#N/A</v>
          </cell>
        </row>
        <row r="3984">
          <cell r="H3984" t="e">
            <v>#N/A</v>
          </cell>
        </row>
        <row r="3985">
          <cell r="H3985" t="e">
            <v>#N/A</v>
          </cell>
        </row>
        <row r="3986">
          <cell r="H3986" t="e">
            <v>#N/A</v>
          </cell>
        </row>
        <row r="3987">
          <cell r="H3987" t="e">
            <v>#N/A</v>
          </cell>
        </row>
        <row r="3988">
          <cell r="H3988" t="e">
            <v>#N/A</v>
          </cell>
        </row>
        <row r="3989">
          <cell r="H3989" t="e">
            <v>#N/A</v>
          </cell>
        </row>
        <row r="3990">
          <cell r="H3990" t="e">
            <v>#N/A</v>
          </cell>
        </row>
        <row r="3991">
          <cell r="H3991" t="e">
            <v>#N/A</v>
          </cell>
        </row>
        <row r="3992">
          <cell r="H3992" t="e">
            <v>#N/A</v>
          </cell>
        </row>
        <row r="3993">
          <cell r="H3993" t="e">
            <v>#N/A</v>
          </cell>
        </row>
        <row r="3994">
          <cell r="H3994" t="e">
            <v>#N/A</v>
          </cell>
        </row>
        <row r="3995">
          <cell r="H3995" t="e">
            <v>#N/A</v>
          </cell>
        </row>
        <row r="3996">
          <cell r="H3996" t="e">
            <v>#N/A</v>
          </cell>
        </row>
        <row r="3997">
          <cell r="H3997" t="e">
            <v>#N/A</v>
          </cell>
        </row>
        <row r="3998">
          <cell r="H3998" t="e">
            <v>#N/A</v>
          </cell>
        </row>
        <row r="3999">
          <cell r="H3999" t="e">
            <v>#N/A</v>
          </cell>
        </row>
        <row r="4000">
          <cell r="H4000" t="e">
            <v>#N/A</v>
          </cell>
        </row>
        <row r="4001">
          <cell r="H4001" t="e">
            <v>#N/A</v>
          </cell>
        </row>
        <row r="4002">
          <cell r="H4002" t="e">
            <v>#N/A</v>
          </cell>
        </row>
        <row r="4003">
          <cell r="H4003" t="e">
            <v>#N/A</v>
          </cell>
        </row>
        <row r="4004">
          <cell r="H4004" t="e">
            <v>#N/A</v>
          </cell>
        </row>
        <row r="4005">
          <cell r="H4005" t="e">
            <v>#N/A</v>
          </cell>
        </row>
        <row r="4006">
          <cell r="H4006" t="e">
            <v>#N/A</v>
          </cell>
        </row>
        <row r="4007">
          <cell r="H4007" t="e">
            <v>#N/A</v>
          </cell>
        </row>
        <row r="4008">
          <cell r="H4008" t="e">
            <v>#N/A</v>
          </cell>
        </row>
        <row r="4009">
          <cell r="H4009" t="e">
            <v>#N/A</v>
          </cell>
        </row>
        <row r="4010">
          <cell r="H4010" t="e">
            <v>#N/A</v>
          </cell>
        </row>
        <row r="4011">
          <cell r="H4011" t="e">
            <v>#N/A</v>
          </cell>
        </row>
        <row r="4012">
          <cell r="H4012" t="e">
            <v>#N/A</v>
          </cell>
        </row>
        <row r="4013">
          <cell r="H4013" t="e">
            <v>#N/A</v>
          </cell>
        </row>
        <row r="4014">
          <cell r="H4014" t="e">
            <v>#N/A</v>
          </cell>
        </row>
        <row r="4015">
          <cell r="H4015" t="e">
            <v>#N/A</v>
          </cell>
        </row>
        <row r="4016">
          <cell r="H4016" t="e">
            <v>#N/A</v>
          </cell>
        </row>
        <row r="4017">
          <cell r="H4017" t="e">
            <v>#N/A</v>
          </cell>
        </row>
        <row r="4018">
          <cell r="H4018" t="e">
            <v>#N/A</v>
          </cell>
        </row>
        <row r="4019">
          <cell r="H4019" t="e">
            <v>#N/A</v>
          </cell>
        </row>
        <row r="4020">
          <cell r="H4020" t="e">
            <v>#N/A</v>
          </cell>
        </row>
        <row r="4021">
          <cell r="H4021" t="e">
            <v>#N/A</v>
          </cell>
        </row>
        <row r="4022">
          <cell r="H4022" t="e">
            <v>#N/A</v>
          </cell>
        </row>
        <row r="4023">
          <cell r="H4023" t="e">
            <v>#N/A</v>
          </cell>
        </row>
        <row r="4024">
          <cell r="H4024" t="e">
            <v>#N/A</v>
          </cell>
        </row>
        <row r="4025">
          <cell r="H4025" t="e">
            <v>#N/A</v>
          </cell>
        </row>
        <row r="4026">
          <cell r="H4026" t="e">
            <v>#N/A</v>
          </cell>
        </row>
        <row r="4027">
          <cell r="H4027" t="e">
            <v>#N/A</v>
          </cell>
        </row>
        <row r="4028">
          <cell r="H4028" t="e">
            <v>#N/A</v>
          </cell>
        </row>
        <row r="4029">
          <cell r="H4029" t="e">
            <v>#N/A</v>
          </cell>
        </row>
        <row r="4030">
          <cell r="H4030" t="e">
            <v>#N/A</v>
          </cell>
        </row>
        <row r="4031">
          <cell r="H4031" t="e">
            <v>#N/A</v>
          </cell>
        </row>
        <row r="4032">
          <cell r="H4032" t="e">
            <v>#N/A</v>
          </cell>
        </row>
        <row r="4033">
          <cell r="H4033" t="e">
            <v>#N/A</v>
          </cell>
        </row>
        <row r="4034">
          <cell r="H4034" t="e">
            <v>#N/A</v>
          </cell>
        </row>
        <row r="4035">
          <cell r="H4035" t="e">
            <v>#N/A</v>
          </cell>
        </row>
        <row r="4036">
          <cell r="H4036" t="e">
            <v>#N/A</v>
          </cell>
        </row>
        <row r="4037">
          <cell r="H4037" t="e">
            <v>#N/A</v>
          </cell>
        </row>
        <row r="4038">
          <cell r="H4038" t="e">
            <v>#N/A</v>
          </cell>
        </row>
        <row r="4039">
          <cell r="H4039" t="e">
            <v>#N/A</v>
          </cell>
        </row>
        <row r="4040">
          <cell r="H4040" t="e">
            <v>#N/A</v>
          </cell>
        </row>
        <row r="4041">
          <cell r="H4041" t="e">
            <v>#N/A</v>
          </cell>
        </row>
        <row r="4042">
          <cell r="H4042" t="e">
            <v>#N/A</v>
          </cell>
        </row>
        <row r="4043">
          <cell r="H4043" t="e">
            <v>#N/A</v>
          </cell>
        </row>
        <row r="4044">
          <cell r="H4044" t="e">
            <v>#N/A</v>
          </cell>
        </row>
        <row r="4045">
          <cell r="H4045" t="e">
            <v>#N/A</v>
          </cell>
        </row>
        <row r="4046">
          <cell r="H4046" t="e">
            <v>#N/A</v>
          </cell>
        </row>
        <row r="4047">
          <cell r="H4047" t="e">
            <v>#N/A</v>
          </cell>
        </row>
        <row r="4048">
          <cell r="H4048" t="e">
            <v>#N/A</v>
          </cell>
        </row>
        <row r="4049">
          <cell r="H4049" t="e">
            <v>#N/A</v>
          </cell>
        </row>
        <row r="4050">
          <cell r="H4050" t="e">
            <v>#N/A</v>
          </cell>
        </row>
        <row r="4051">
          <cell r="H4051" t="e">
            <v>#N/A</v>
          </cell>
        </row>
        <row r="4052">
          <cell r="H4052" t="e">
            <v>#N/A</v>
          </cell>
        </row>
        <row r="4053">
          <cell r="H4053" t="e">
            <v>#N/A</v>
          </cell>
        </row>
        <row r="4054">
          <cell r="H4054" t="e">
            <v>#N/A</v>
          </cell>
        </row>
        <row r="4055">
          <cell r="H4055" t="e">
            <v>#N/A</v>
          </cell>
        </row>
        <row r="4056">
          <cell r="H4056" t="e">
            <v>#N/A</v>
          </cell>
        </row>
        <row r="4057">
          <cell r="H4057" t="e">
            <v>#N/A</v>
          </cell>
        </row>
        <row r="4058">
          <cell r="H4058" t="e">
            <v>#N/A</v>
          </cell>
        </row>
        <row r="4059">
          <cell r="H4059" t="e">
            <v>#N/A</v>
          </cell>
        </row>
        <row r="4060">
          <cell r="H4060" t="e">
            <v>#N/A</v>
          </cell>
        </row>
        <row r="4061">
          <cell r="H4061" t="e">
            <v>#N/A</v>
          </cell>
        </row>
        <row r="4062">
          <cell r="H4062" t="e">
            <v>#N/A</v>
          </cell>
        </row>
        <row r="4063">
          <cell r="H4063" t="e">
            <v>#N/A</v>
          </cell>
        </row>
        <row r="4064">
          <cell r="H4064" t="e">
            <v>#N/A</v>
          </cell>
        </row>
        <row r="4065">
          <cell r="H4065" t="e">
            <v>#N/A</v>
          </cell>
        </row>
        <row r="4066">
          <cell r="H4066" t="e">
            <v>#N/A</v>
          </cell>
        </row>
        <row r="4067">
          <cell r="H4067" t="e">
            <v>#N/A</v>
          </cell>
        </row>
        <row r="4068">
          <cell r="H4068" t="e">
            <v>#N/A</v>
          </cell>
        </row>
        <row r="4069">
          <cell r="H4069" t="e">
            <v>#N/A</v>
          </cell>
        </row>
        <row r="4070">
          <cell r="H4070" t="e">
            <v>#N/A</v>
          </cell>
        </row>
        <row r="4071">
          <cell r="H4071" t="e">
            <v>#N/A</v>
          </cell>
        </row>
        <row r="4072">
          <cell r="H4072" t="e">
            <v>#N/A</v>
          </cell>
        </row>
        <row r="4073">
          <cell r="H4073" t="e">
            <v>#N/A</v>
          </cell>
        </row>
        <row r="4074">
          <cell r="H4074" t="e">
            <v>#N/A</v>
          </cell>
        </row>
        <row r="4075">
          <cell r="H4075" t="e">
            <v>#N/A</v>
          </cell>
        </row>
        <row r="4076">
          <cell r="H4076" t="e">
            <v>#N/A</v>
          </cell>
        </row>
        <row r="4077">
          <cell r="H4077" t="e">
            <v>#N/A</v>
          </cell>
        </row>
        <row r="4078">
          <cell r="H4078" t="e">
            <v>#N/A</v>
          </cell>
        </row>
        <row r="4079">
          <cell r="H4079" t="e">
            <v>#N/A</v>
          </cell>
        </row>
        <row r="4080">
          <cell r="H4080" t="e">
            <v>#N/A</v>
          </cell>
        </row>
        <row r="4081">
          <cell r="H4081" t="e">
            <v>#N/A</v>
          </cell>
        </row>
        <row r="4082">
          <cell r="H4082" t="e">
            <v>#N/A</v>
          </cell>
        </row>
        <row r="4083">
          <cell r="H4083" t="e">
            <v>#N/A</v>
          </cell>
        </row>
        <row r="4084">
          <cell r="H4084" t="e">
            <v>#N/A</v>
          </cell>
        </row>
        <row r="4085">
          <cell r="H4085" t="e">
            <v>#N/A</v>
          </cell>
        </row>
        <row r="4086">
          <cell r="H4086" t="e">
            <v>#N/A</v>
          </cell>
        </row>
        <row r="4087">
          <cell r="H4087" t="e">
            <v>#N/A</v>
          </cell>
        </row>
        <row r="4088">
          <cell r="H4088" t="e">
            <v>#N/A</v>
          </cell>
        </row>
        <row r="4089">
          <cell r="H4089" t="e">
            <v>#N/A</v>
          </cell>
        </row>
        <row r="4090">
          <cell r="H4090" t="e">
            <v>#N/A</v>
          </cell>
        </row>
        <row r="4091">
          <cell r="H4091" t="e">
            <v>#N/A</v>
          </cell>
        </row>
        <row r="4092">
          <cell r="H4092" t="e">
            <v>#N/A</v>
          </cell>
        </row>
        <row r="4093">
          <cell r="H4093" t="e">
            <v>#N/A</v>
          </cell>
        </row>
        <row r="4094">
          <cell r="H4094" t="e">
            <v>#N/A</v>
          </cell>
        </row>
        <row r="4095">
          <cell r="H4095" t="e">
            <v>#N/A</v>
          </cell>
        </row>
        <row r="4096">
          <cell r="H4096" t="e">
            <v>#N/A</v>
          </cell>
        </row>
        <row r="4097">
          <cell r="H4097" t="e">
            <v>#N/A</v>
          </cell>
        </row>
        <row r="4098">
          <cell r="H4098" t="e">
            <v>#N/A</v>
          </cell>
        </row>
        <row r="4099">
          <cell r="H4099" t="e">
            <v>#N/A</v>
          </cell>
        </row>
        <row r="4100">
          <cell r="H4100" t="e">
            <v>#N/A</v>
          </cell>
        </row>
        <row r="4101">
          <cell r="H4101" t="e">
            <v>#N/A</v>
          </cell>
        </row>
        <row r="4102">
          <cell r="H4102" t="e">
            <v>#N/A</v>
          </cell>
        </row>
        <row r="4103">
          <cell r="H4103" t="e">
            <v>#N/A</v>
          </cell>
        </row>
        <row r="4104">
          <cell r="H4104" t="e">
            <v>#N/A</v>
          </cell>
        </row>
        <row r="4105">
          <cell r="H4105" t="e">
            <v>#N/A</v>
          </cell>
        </row>
        <row r="4106">
          <cell r="H4106" t="e">
            <v>#N/A</v>
          </cell>
        </row>
        <row r="4107">
          <cell r="H4107" t="e">
            <v>#N/A</v>
          </cell>
        </row>
        <row r="4108">
          <cell r="H4108" t="e">
            <v>#N/A</v>
          </cell>
        </row>
        <row r="4109">
          <cell r="H4109" t="e">
            <v>#N/A</v>
          </cell>
        </row>
        <row r="4110">
          <cell r="H4110" t="e">
            <v>#N/A</v>
          </cell>
        </row>
        <row r="4111">
          <cell r="H4111" t="e">
            <v>#N/A</v>
          </cell>
        </row>
        <row r="4112">
          <cell r="H4112" t="e">
            <v>#N/A</v>
          </cell>
        </row>
        <row r="4113">
          <cell r="H4113" t="e">
            <v>#N/A</v>
          </cell>
        </row>
        <row r="4114">
          <cell r="H4114" t="e">
            <v>#N/A</v>
          </cell>
        </row>
        <row r="4115">
          <cell r="H4115" t="e">
            <v>#N/A</v>
          </cell>
        </row>
        <row r="4116">
          <cell r="H4116" t="e">
            <v>#N/A</v>
          </cell>
        </row>
        <row r="4117">
          <cell r="H4117" t="e">
            <v>#N/A</v>
          </cell>
        </row>
        <row r="4118">
          <cell r="H4118" t="e">
            <v>#N/A</v>
          </cell>
        </row>
        <row r="4119">
          <cell r="H4119" t="e">
            <v>#N/A</v>
          </cell>
        </row>
        <row r="4120">
          <cell r="H4120" t="e">
            <v>#N/A</v>
          </cell>
        </row>
        <row r="4121">
          <cell r="H4121" t="e">
            <v>#N/A</v>
          </cell>
        </row>
        <row r="4122">
          <cell r="H4122" t="e">
            <v>#N/A</v>
          </cell>
        </row>
        <row r="4123">
          <cell r="H4123" t="e">
            <v>#N/A</v>
          </cell>
        </row>
        <row r="4124">
          <cell r="H4124" t="e">
            <v>#N/A</v>
          </cell>
        </row>
        <row r="4125">
          <cell r="H4125" t="e">
            <v>#N/A</v>
          </cell>
        </row>
        <row r="4126">
          <cell r="H4126" t="e">
            <v>#N/A</v>
          </cell>
        </row>
        <row r="4127">
          <cell r="H4127" t="e">
            <v>#N/A</v>
          </cell>
        </row>
        <row r="4128">
          <cell r="H4128" t="e">
            <v>#N/A</v>
          </cell>
        </row>
        <row r="4129">
          <cell r="H4129" t="e">
            <v>#N/A</v>
          </cell>
        </row>
        <row r="4130">
          <cell r="H4130" t="e">
            <v>#N/A</v>
          </cell>
        </row>
        <row r="4131">
          <cell r="H4131" t="e">
            <v>#N/A</v>
          </cell>
        </row>
        <row r="4132">
          <cell r="H4132" t="e">
            <v>#N/A</v>
          </cell>
        </row>
        <row r="4133">
          <cell r="H4133" t="e">
            <v>#N/A</v>
          </cell>
        </row>
        <row r="4134">
          <cell r="H4134" t="e">
            <v>#N/A</v>
          </cell>
        </row>
        <row r="4135">
          <cell r="H4135" t="e">
            <v>#N/A</v>
          </cell>
        </row>
        <row r="4136">
          <cell r="H4136" t="e">
            <v>#N/A</v>
          </cell>
        </row>
        <row r="4137">
          <cell r="H4137" t="e">
            <v>#N/A</v>
          </cell>
        </row>
        <row r="4138">
          <cell r="H4138" t="e">
            <v>#N/A</v>
          </cell>
        </row>
        <row r="4139">
          <cell r="H4139" t="e">
            <v>#N/A</v>
          </cell>
        </row>
        <row r="4140">
          <cell r="H4140" t="e">
            <v>#N/A</v>
          </cell>
        </row>
        <row r="4141">
          <cell r="H4141" t="e">
            <v>#N/A</v>
          </cell>
        </row>
        <row r="4142">
          <cell r="H4142" t="e">
            <v>#N/A</v>
          </cell>
        </row>
        <row r="4143">
          <cell r="H4143" t="e">
            <v>#N/A</v>
          </cell>
        </row>
        <row r="4144">
          <cell r="H4144" t="e">
            <v>#N/A</v>
          </cell>
        </row>
        <row r="4145">
          <cell r="H4145" t="e">
            <v>#N/A</v>
          </cell>
        </row>
        <row r="4146">
          <cell r="H4146" t="e">
            <v>#N/A</v>
          </cell>
        </row>
        <row r="4147">
          <cell r="H4147" t="e">
            <v>#N/A</v>
          </cell>
        </row>
        <row r="4148">
          <cell r="H4148" t="e">
            <v>#N/A</v>
          </cell>
        </row>
        <row r="4149">
          <cell r="H4149" t="e">
            <v>#N/A</v>
          </cell>
        </row>
        <row r="4150">
          <cell r="H4150" t="e">
            <v>#N/A</v>
          </cell>
        </row>
        <row r="4151">
          <cell r="H4151" t="e">
            <v>#N/A</v>
          </cell>
        </row>
        <row r="4152">
          <cell r="H4152" t="e">
            <v>#N/A</v>
          </cell>
        </row>
        <row r="4153">
          <cell r="H4153" t="e">
            <v>#N/A</v>
          </cell>
        </row>
        <row r="4154">
          <cell r="H4154" t="e">
            <v>#N/A</v>
          </cell>
        </row>
        <row r="4155">
          <cell r="H4155" t="e">
            <v>#N/A</v>
          </cell>
        </row>
        <row r="4156">
          <cell r="H4156" t="e">
            <v>#N/A</v>
          </cell>
        </row>
        <row r="4157">
          <cell r="H4157" t="e">
            <v>#N/A</v>
          </cell>
        </row>
        <row r="4158">
          <cell r="H4158" t="e">
            <v>#N/A</v>
          </cell>
        </row>
        <row r="4159">
          <cell r="H4159" t="e">
            <v>#N/A</v>
          </cell>
        </row>
        <row r="4160">
          <cell r="H4160" t="e">
            <v>#N/A</v>
          </cell>
        </row>
        <row r="4161">
          <cell r="H4161" t="e">
            <v>#N/A</v>
          </cell>
        </row>
        <row r="4162">
          <cell r="H4162" t="e">
            <v>#N/A</v>
          </cell>
        </row>
        <row r="4163">
          <cell r="H4163" t="e">
            <v>#N/A</v>
          </cell>
        </row>
        <row r="4164">
          <cell r="H4164" t="e">
            <v>#N/A</v>
          </cell>
        </row>
        <row r="4165">
          <cell r="H4165" t="e">
            <v>#N/A</v>
          </cell>
        </row>
        <row r="4166">
          <cell r="H4166" t="e">
            <v>#N/A</v>
          </cell>
        </row>
        <row r="4167">
          <cell r="H4167" t="e">
            <v>#N/A</v>
          </cell>
        </row>
        <row r="4168">
          <cell r="H4168" t="e">
            <v>#N/A</v>
          </cell>
        </row>
        <row r="4169">
          <cell r="H4169" t="e">
            <v>#N/A</v>
          </cell>
        </row>
        <row r="4170">
          <cell r="H4170" t="e">
            <v>#N/A</v>
          </cell>
        </row>
        <row r="4171">
          <cell r="H4171" t="e">
            <v>#N/A</v>
          </cell>
        </row>
        <row r="4172">
          <cell r="H4172" t="e">
            <v>#N/A</v>
          </cell>
        </row>
        <row r="4173">
          <cell r="H4173" t="e">
            <v>#N/A</v>
          </cell>
        </row>
        <row r="4174">
          <cell r="H4174" t="e">
            <v>#N/A</v>
          </cell>
        </row>
        <row r="4175">
          <cell r="H4175" t="e">
            <v>#N/A</v>
          </cell>
        </row>
        <row r="4176">
          <cell r="H4176" t="e">
            <v>#N/A</v>
          </cell>
        </row>
        <row r="4177">
          <cell r="H4177" t="e">
            <v>#N/A</v>
          </cell>
        </row>
        <row r="4178">
          <cell r="H4178" t="e">
            <v>#N/A</v>
          </cell>
        </row>
        <row r="4179">
          <cell r="H4179" t="e">
            <v>#N/A</v>
          </cell>
        </row>
        <row r="4180">
          <cell r="H4180" t="e">
            <v>#N/A</v>
          </cell>
        </row>
        <row r="4181">
          <cell r="H4181" t="e">
            <v>#N/A</v>
          </cell>
        </row>
        <row r="4182">
          <cell r="H4182" t="e">
            <v>#N/A</v>
          </cell>
        </row>
        <row r="4183">
          <cell r="H4183" t="e">
            <v>#N/A</v>
          </cell>
        </row>
        <row r="4184">
          <cell r="H4184" t="e">
            <v>#N/A</v>
          </cell>
        </row>
        <row r="4185">
          <cell r="H4185" t="e">
            <v>#N/A</v>
          </cell>
        </row>
        <row r="4186">
          <cell r="H4186" t="e">
            <v>#N/A</v>
          </cell>
        </row>
        <row r="4187">
          <cell r="H4187" t="e">
            <v>#N/A</v>
          </cell>
        </row>
        <row r="4188">
          <cell r="H4188" t="e">
            <v>#N/A</v>
          </cell>
        </row>
        <row r="4189">
          <cell r="H4189" t="e">
            <v>#N/A</v>
          </cell>
        </row>
        <row r="4190">
          <cell r="H4190" t="e">
            <v>#N/A</v>
          </cell>
        </row>
        <row r="4191">
          <cell r="H4191" t="e">
            <v>#N/A</v>
          </cell>
        </row>
        <row r="4192">
          <cell r="H4192" t="e">
            <v>#N/A</v>
          </cell>
        </row>
        <row r="4193">
          <cell r="H4193" t="e">
            <v>#N/A</v>
          </cell>
        </row>
        <row r="4194">
          <cell r="H4194" t="e">
            <v>#N/A</v>
          </cell>
        </row>
        <row r="4195">
          <cell r="H4195" t="e">
            <v>#N/A</v>
          </cell>
        </row>
        <row r="4196">
          <cell r="H4196" t="e">
            <v>#N/A</v>
          </cell>
        </row>
        <row r="4197">
          <cell r="H4197" t="e">
            <v>#N/A</v>
          </cell>
        </row>
        <row r="4198">
          <cell r="H4198" t="e">
            <v>#N/A</v>
          </cell>
        </row>
        <row r="4199">
          <cell r="H4199" t="e">
            <v>#N/A</v>
          </cell>
        </row>
        <row r="4200">
          <cell r="H4200" t="e">
            <v>#N/A</v>
          </cell>
        </row>
        <row r="4201">
          <cell r="H4201" t="e">
            <v>#N/A</v>
          </cell>
        </row>
        <row r="4202">
          <cell r="H4202" t="e">
            <v>#N/A</v>
          </cell>
        </row>
        <row r="4203">
          <cell r="H4203" t="e">
            <v>#N/A</v>
          </cell>
        </row>
        <row r="4204">
          <cell r="H4204" t="e">
            <v>#N/A</v>
          </cell>
        </row>
        <row r="4205">
          <cell r="H4205" t="e">
            <v>#N/A</v>
          </cell>
        </row>
        <row r="4206">
          <cell r="H4206" t="e">
            <v>#N/A</v>
          </cell>
        </row>
        <row r="4207">
          <cell r="H4207" t="e">
            <v>#N/A</v>
          </cell>
        </row>
        <row r="4208">
          <cell r="H4208" t="e">
            <v>#N/A</v>
          </cell>
        </row>
        <row r="4209">
          <cell r="H4209" t="e">
            <v>#N/A</v>
          </cell>
        </row>
        <row r="4210">
          <cell r="H4210" t="e">
            <v>#N/A</v>
          </cell>
        </row>
        <row r="4211">
          <cell r="H4211" t="e">
            <v>#N/A</v>
          </cell>
        </row>
        <row r="4212">
          <cell r="H4212" t="e">
            <v>#N/A</v>
          </cell>
        </row>
        <row r="4213">
          <cell r="H4213" t="e">
            <v>#N/A</v>
          </cell>
        </row>
        <row r="4214">
          <cell r="H4214" t="e">
            <v>#N/A</v>
          </cell>
        </row>
        <row r="4215">
          <cell r="H4215" t="e">
            <v>#N/A</v>
          </cell>
        </row>
        <row r="4216">
          <cell r="H4216" t="e">
            <v>#N/A</v>
          </cell>
        </row>
        <row r="4217">
          <cell r="H4217" t="e">
            <v>#N/A</v>
          </cell>
        </row>
        <row r="4218">
          <cell r="H4218" t="e">
            <v>#N/A</v>
          </cell>
        </row>
        <row r="4219">
          <cell r="H4219" t="e">
            <v>#N/A</v>
          </cell>
        </row>
        <row r="4220">
          <cell r="H4220" t="e">
            <v>#N/A</v>
          </cell>
        </row>
        <row r="4221">
          <cell r="H4221" t="e">
            <v>#N/A</v>
          </cell>
        </row>
        <row r="4222">
          <cell r="H4222" t="e">
            <v>#N/A</v>
          </cell>
        </row>
        <row r="4223">
          <cell r="H4223" t="e">
            <v>#N/A</v>
          </cell>
        </row>
        <row r="4224">
          <cell r="H4224" t="e">
            <v>#N/A</v>
          </cell>
        </row>
        <row r="4225">
          <cell r="H4225" t="e">
            <v>#N/A</v>
          </cell>
        </row>
        <row r="4226">
          <cell r="H4226" t="e">
            <v>#N/A</v>
          </cell>
        </row>
        <row r="4227">
          <cell r="H4227" t="e">
            <v>#N/A</v>
          </cell>
        </row>
        <row r="4228">
          <cell r="H4228" t="e">
            <v>#N/A</v>
          </cell>
        </row>
        <row r="4229">
          <cell r="H4229" t="e">
            <v>#N/A</v>
          </cell>
        </row>
        <row r="4230">
          <cell r="H4230" t="e">
            <v>#N/A</v>
          </cell>
        </row>
        <row r="4231">
          <cell r="H4231" t="e">
            <v>#N/A</v>
          </cell>
        </row>
        <row r="4232">
          <cell r="H4232" t="e">
            <v>#N/A</v>
          </cell>
        </row>
        <row r="4233">
          <cell r="H4233" t="e">
            <v>#N/A</v>
          </cell>
        </row>
        <row r="4234">
          <cell r="H4234" t="e">
            <v>#N/A</v>
          </cell>
        </row>
        <row r="4235">
          <cell r="H4235" t="e">
            <v>#N/A</v>
          </cell>
        </row>
        <row r="4236">
          <cell r="H4236" t="e">
            <v>#N/A</v>
          </cell>
        </row>
        <row r="4237">
          <cell r="H4237" t="e">
            <v>#N/A</v>
          </cell>
        </row>
        <row r="4238">
          <cell r="H4238" t="e">
            <v>#N/A</v>
          </cell>
        </row>
        <row r="4239">
          <cell r="H4239" t="e">
            <v>#N/A</v>
          </cell>
        </row>
        <row r="4240">
          <cell r="H4240" t="e">
            <v>#N/A</v>
          </cell>
        </row>
        <row r="4241">
          <cell r="H4241" t="e">
            <v>#N/A</v>
          </cell>
        </row>
        <row r="4242">
          <cell r="H4242" t="e">
            <v>#N/A</v>
          </cell>
        </row>
        <row r="4243">
          <cell r="H4243" t="e">
            <v>#N/A</v>
          </cell>
        </row>
        <row r="4244">
          <cell r="H4244" t="e">
            <v>#N/A</v>
          </cell>
        </row>
        <row r="4245">
          <cell r="H4245" t="e">
            <v>#N/A</v>
          </cell>
        </row>
        <row r="4246">
          <cell r="H4246" t="e">
            <v>#N/A</v>
          </cell>
        </row>
        <row r="4247">
          <cell r="H4247" t="e">
            <v>#N/A</v>
          </cell>
        </row>
        <row r="4248">
          <cell r="H4248" t="e">
            <v>#N/A</v>
          </cell>
        </row>
        <row r="4249">
          <cell r="H4249" t="e">
            <v>#N/A</v>
          </cell>
        </row>
        <row r="4250">
          <cell r="H4250" t="e">
            <v>#N/A</v>
          </cell>
        </row>
        <row r="4251">
          <cell r="H4251" t="e">
            <v>#N/A</v>
          </cell>
        </row>
        <row r="4252">
          <cell r="H4252" t="e">
            <v>#N/A</v>
          </cell>
        </row>
        <row r="4253">
          <cell r="H4253" t="e">
            <v>#N/A</v>
          </cell>
        </row>
        <row r="4254">
          <cell r="H4254" t="e">
            <v>#N/A</v>
          </cell>
        </row>
        <row r="4255">
          <cell r="H4255" t="e">
            <v>#N/A</v>
          </cell>
        </row>
        <row r="4256">
          <cell r="H4256" t="e">
            <v>#N/A</v>
          </cell>
        </row>
        <row r="4257">
          <cell r="H4257" t="e">
            <v>#N/A</v>
          </cell>
        </row>
        <row r="4258">
          <cell r="H4258" t="e">
            <v>#N/A</v>
          </cell>
        </row>
        <row r="4259">
          <cell r="H4259" t="e">
            <v>#N/A</v>
          </cell>
        </row>
        <row r="4260">
          <cell r="H4260" t="e">
            <v>#N/A</v>
          </cell>
        </row>
        <row r="4261">
          <cell r="H4261" t="e">
            <v>#N/A</v>
          </cell>
        </row>
        <row r="4262">
          <cell r="H4262" t="e">
            <v>#N/A</v>
          </cell>
        </row>
        <row r="4263">
          <cell r="H4263" t="e">
            <v>#N/A</v>
          </cell>
        </row>
        <row r="4264">
          <cell r="H4264" t="e">
            <v>#N/A</v>
          </cell>
        </row>
        <row r="4265">
          <cell r="H4265" t="e">
            <v>#N/A</v>
          </cell>
        </row>
        <row r="4266">
          <cell r="H4266" t="e">
            <v>#N/A</v>
          </cell>
        </row>
        <row r="4267">
          <cell r="H4267" t="e">
            <v>#N/A</v>
          </cell>
        </row>
        <row r="4268">
          <cell r="H4268" t="e">
            <v>#N/A</v>
          </cell>
        </row>
        <row r="4269">
          <cell r="H4269" t="e">
            <v>#N/A</v>
          </cell>
        </row>
        <row r="4270">
          <cell r="H4270" t="e">
            <v>#N/A</v>
          </cell>
        </row>
        <row r="4271">
          <cell r="H4271" t="e">
            <v>#N/A</v>
          </cell>
        </row>
        <row r="4272">
          <cell r="H4272" t="e">
            <v>#N/A</v>
          </cell>
        </row>
        <row r="4273">
          <cell r="H4273" t="e">
            <v>#N/A</v>
          </cell>
        </row>
        <row r="4274">
          <cell r="H4274" t="e">
            <v>#N/A</v>
          </cell>
        </row>
        <row r="4275">
          <cell r="H4275" t="e">
            <v>#N/A</v>
          </cell>
        </row>
        <row r="4276">
          <cell r="H4276" t="e">
            <v>#N/A</v>
          </cell>
        </row>
        <row r="4277">
          <cell r="H4277" t="e">
            <v>#N/A</v>
          </cell>
        </row>
        <row r="4278">
          <cell r="H4278" t="e">
            <v>#N/A</v>
          </cell>
        </row>
        <row r="4279">
          <cell r="H4279" t="e">
            <v>#N/A</v>
          </cell>
        </row>
        <row r="4280">
          <cell r="H4280" t="e">
            <v>#N/A</v>
          </cell>
        </row>
        <row r="4281">
          <cell r="H4281" t="e">
            <v>#N/A</v>
          </cell>
        </row>
        <row r="4282">
          <cell r="H4282" t="e">
            <v>#N/A</v>
          </cell>
        </row>
        <row r="4283">
          <cell r="H4283" t="e">
            <v>#N/A</v>
          </cell>
        </row>
        <row r="4284">
          <cell r="H4284" t="e">
            <v>#N/A</v>
          </cell>
        </row>
        <row r="4285">
          <cell r="H4285" t="e">
            <v>#N/A</v>
          </cell>
        </row>
        <row r="4286">
          <cell r="H4286" t="e">
            <v>#N/A</v>
          </cell>
        </row>
        <row r="4287">
          <cell r="H4287" t="e">
            <v>#N/A</v>
          </cell>
        </row>
        <row r="4288">
          <cell r="H4288" t="e">
            <v>#N/A</v>
          </cell>
        </row>
        <row r="4289">
          <cell r="H4289" t="e">
            <v>#N/A</v>
          </cell>
        </row>
        <row r="4290">
          <cell r="H4290" t="e">
            <v>#N/A</v>
          </cell>
        </row>
        <row r="4291">
          <cell r="H4291" t="e">
            <v>#N/A</v>
          </cell>
        </row>
        <row r="4292">
          <cell r="H4292" t="e">
            <v>#N/A</v>
          </cell>
        </row>
        <row r="4293">
          <cell r="H4293" t="e">
            <v>#N/A</v>
          </cell>
        </row>
        <row r="4294">
          <cell r="H4294" t="e">
            <v>#N/A</v>
          </cell>
        </row>
        <row r="4295">
          <cell r="H4295" t="e">
            <v>#N/A</v>
          </cell>
        </row>
        <row r="4296">
          <cell r="H4296" t="e">
            <v>#N/A</v>
          </cell>
        </row>
        <row r="4297">
          <cell r="H4297" t="e">
            <v>#N/A</v>
          </cell>
        </row>
        <row r="4298">
          <cell r="H4298" t="e">
            <v>#N/A</v>
          </cell>
        </row>
        <row r="4299">
          <cell r="H4299" t="e">
            <v>#N/A</v>
          </cell>
        </row>
        <row r="4300">
          <cell r="H4300" t="e">
            <v>#N/A</v>
          </cell>
        </row>
        <row r="4301">
          <cell r="H4301" t="e">
            <v>#N/A</v>
          </cell>
        </row>
        <row r="4302">
          <cell r="H4302" t="e">
            <v>#N/A</v>
          </cell>
        </row>
        <row r="4303">
          <cell r="H4303" t="e">
            <v>#N/A</v>
          </cell>
        </row>
        <row r="4304">
          <cell r="H4304" t="e">
            <v>#N/A</v>
          </cell>
        </row>
        <row r="4305">
          <cell r="H4305" t="e">
            <v>#N/A</v>
          </cell>
        </row>
        <row r="4306">
          <cell r="H4306" t="e">
            <v>#N/A</v>
          </cell>
        </row>
        <row r="4307">
          <cell r="H4307" t="e">
            <v>#N/A</v>
          </cell>
        </row>
        <row r="4308">
          <cell r="H4308" t="e">
            <v>#N/A</v>
          </cell>
        </row>
        <row r="4309">
          <cell r="H4309" t="e">
            <v>#N/A</v>
          </cell>
        </row>
        <row r="4310">
          <cell r="H4310" t="e">
            <v>#N/A</v>
          </cell>
        </row>
        <row r="4311">
          <cell r="H4311" t="e">
            <v>#N/A</v>
          </cell>
        </row>
        <row r="4312">
          <cell r="H4312" t="e">
            <v>#N/A</v>
          </cell>
        </row>
        <row r="4313">
          <cell r="H4313" t="e">
            <v>#N/A</v>
          </cell>
        </row>
        <row r="4314">
          <cell r="H4314" t="e">
            <v>#N/A</v>
          </cell>
        </row>
        <row r="4315">
          <cell r="H4315" t="e">
            <v>#N/A</v>
          </cell>
        </row>
        <row r="4316">
          <cell r="H4316" t="e">
            <v>#N/A</v>
          </cell>
        </row>
        <row r="4317">
          <cell r="H4317" t="e">
            <v>#N/A</v>
          </cell>
        </row>
        <row r="4318">
          <cell r="H4318" t="e">
            <v>#N/A</v>
          </cell>
        </row>
        <row r="4319">
          <cell r="H4319" t="e">
            <v>#N/A</v>
          </cell>
        </row>
        <row r="4320">
          <cell r="H4320" t="e">
            <v>#N/A</v>
          </cell>
        </row>
        <row r="4321">
          <cell r="H4321" t="e">
            <v>#N/A</v>
          </cell>
        </row>
        <row r="4322">
          <cell r="H4322" t="e">
            <v>#N/A</v>
          </cell>
        </row>
        <row r="4323">
          <cell r="H4323" t="e">
            <v>#N/A</v>
          </cell>
        </row>
        <row r="4324">
          <cell r="H4324" t="e">
            <v>#N/A</v>
          </cell>
        </row>
        <row r="4325">
          <cell r="H4325" t="e">
            <v>#N/A</v>
          </cell>
        </row>
        <row r="4326">
          <cell r="H4326" t="e">
            <v>#N/A</v>
          </cell>
        </row>
        <row r="4327">
          <cell r="H4327" t="e">
            <v>#N/A</v>
          </cell>
        </row>
        <row r="4328">
          <cell r="H4328" t="e">
            <v>#N/A</v>
          </cell>
        </row>
        <row r="4329">
          <cell r="H4329" t="e">
            <v>#N/A</v>
          </cell>
        </row>
        <row r="4330">
          <cell r="H4330" t="e">
            <v>#N/A</v>
          </cell>
        </row>
        <row r="4331">
          <cell r="H4331" t="e">
            <v>#N/A</v>
          </cell>
        </row>
        <row r="4332">
          <cell r="H4332" t="e">
            <v>#N/A</v>
          </cell>
        </row>
        <row r="4333">
          <cell r="H4333" t="e">
            <v>#N/A</v>
          </cell>
        </row>
        <row r="4334">
          <cell r="H4334" t="e">
            <v>#N/A</v>
          </cell>
        </row>
        <row r="4335">
          <cell r="H4335" t="e">
            <v>#N/A</v>
          </cell>
        </row>
        <row r="4336">
          <cell r="H4336" t="e">
            <v>#N/A</v>
          </cell>
        </row>
        <row r="4337">
          <cell r="H4337" t="e">
            <v>#N/A</v>
          </cell>
        </row>
        <row r="4338">
          <cell r="H4338" t="e">
            <v>#N/A</v>
          </cell>
        </row>
        <row r="4339">
          <cell r="H4339" t="e">
            <v>#N/A</v>
          </cell>
        </row>
        <row r="4340">
          <cell r="H4340" t="e">
            <v>#N/A</v>
          </cell>
        </row>
        <row r="4341">
          <cell r="H4341" t="e">
            <v>#N/A</v>
          </cell>
        </row>
        <row r="4342">
          <cell r="H4342" t="e">
            <v>#N/A</v>
          </cell>
        </row>
        <row r="4343">
          <cell r="H4343" t="e">
            <v>#N/A</v>
          </cell>
        </row>
        <row r="4344">
          <cell r="H4344" t="e">
            <v>#N/A</v>
          </cell>
        </row>
        <row r="4345">
          <cell r="H4345" t="e">
            <v>#N/A</v>
          </cell>
        </row>
        <row r="4346">
          <cell r="H4346" t="e">
            <v>#N/A</v>
          </cell>
        </row>
        <row r="4347">
          <cell r="H4347" t="e">
            <v>#N/A</v>
          </cell>
        </row>
        <row r="4348">
          <cell r="H4348" t="e">
            <v>#N/A</v>
          </cell>
        </row>
        <row r="4349">
          <cell r="H4349" t="e">
            <v>#N/A</v>
          </cell>
        </row>
        <row r="4350">
          <cell r="H4350" t="e">
            <v>#N/A</v>
          </cell>
        </row>
        <row r="4351">
          <cell r="H4351" t="e">
            <v>#N/A</v>
          </cell>
        </row>
        <row r="4352">
          <cell r="H4352" t="e">
            <v>#N/A</v>
          </cell>
        </row>
        <row r="4353">
          <cell r="H4353" t="e">
            <v>#N/A</v>
          </cell>
        </row>
        <row r="4354">
          <cell r="H4354" t="e">
            <v>#N/A</v>
          </cell>
        </row>
        <row r="4355">
          <cell r="H4355" t="e">
            <v>#N/A</v>
          </cell>
        </row>
        <row r="4356">
          <cell r="H4356" t="e">
            <v>#N/A</v>
          </cell>
        </row>
        <row r="4357">
          <cell r="H4357" t="e">
            <v>#N/A</v>
          </cell>
        </row>
        <row r="4358">
          <cell r="H4358" t="e">
            <v>#N/A</v>
          </cell>
        </row>
        <row r="4359">
          <cell r="H4359" t="e">
            <v>#N/A</v>
          </cell>
        </row>
        <row r="4360">
          <cell r="H4360" t="e">
            <v>#N/A</v>
          </cell>
        </row>
        <row r="4361">
          <cell r="H4361" t="e">
            <v>#N/A</v>
          </cell>
        </row>
        <row r="4362">
          <cell r="H4362" t="e">
            <v>#N/A</v>
          </cell>
        </row>
        <row r="4363">
          <cell r="H4363" t="e">
            <v>#N/A</v>
          </cell>
        </row>
        <row r="4364">
          <cell r="H4364" t="e">
            <v>#N/A</v>
          </cell>
        </row>
        <row r="4365">
          <cell r="H4365" t="e">
            <v>#N/A</v>
          </cell>
        </row>
        <row r="4366">
          <cell r="H4366" t="e">
            <v>#N/A</v>
          </cell>
        </row>
        <row r="4367">
          <cell r="H4367" t="e">
            <v>#N/A</v>
          </cell>
        </row>
        <row r="4368">
          <cell r="H4368" t="e">
            <v>#N/A</v>
          </cell>
        </row>
        <row r="4369">
          <cell r="H4369" t="e">
            <v>#N/A</v>
          </cell>
        </row>
        <row r="4370">
          <cell r="H4370" t="e">
            <v>#N/A</v>
          </cell>
        </row>
        <row r="4371">
          <cell r="H4371" t="e">
            <v>#N/A</v>
          </cell>
        </row>
        <row r="4372">
          <cell r="H4372" t="e">
            <v>#N/A</v>
          </cell>
        </row>
        <row r="4373">
          <cell r="H4373" t="e">
            <v>#N/A</v>
          </cell>
        </row>
        <row r="4374">
          <cell r="H4374" t="e">
            <v>#N/A</v>
          </cell>
        </row>
        <row r="4375">
          <cell r="H4375" t="e">
            <v>#N/A</v>
          </cell>
        </row>
        <row r="4376">
          <cell r="H4376" t="e">
            <v>#N/A</v>
          </cell>
        </row>
        <row r="4377">
          <cell r="H4377" t="e">
            <v>#N/A</v>
          </cell>
        </row>
        <row r="4378">
          <cell r="H4378" t="e">
            <v>#N/A</v>
          </cell>
        </row>
        <row r="4379">
          <cell r="H4379" t="e">
            <v>#N/A</v>
          </cell>
        </row>
        <row r="4380">
          <cell r="H4380" t="e">
            <v>#N/A</v>
          </cell>
        </row>
        <row r="4381">
          <cell r="H4381" t="e">
            <v>#N/A</v>
          </cell>
        </row>
        <row r="4382">
          <cell r="H4382" t="e">
            <v>#N/A</v>
          </cell>
        </row>
        <row r="4383">
          <cell r="H4383" t="e">
            <v>#N/A</v>
          </cell>
        </row>
        <row r="4384">
          <cell r="H4384" t="e">
            <v>#N/A</v>
          </cell>
        </row>
        <row r="4385">
          <cell r="H4385" t="e">
            <v>#N/A</v>
          </cell>
        </row>
        <row r="4386">
          <cell r="H4386" t="e">
            <v>#N/A</v>
          </cell>
        </row>
        <row r="4387">
          <cell r="H4387" t="e">
            <v>#N/A</v>
          </cell>
        </row>
        <row r="4388">
          <cell r="H4388" t="e">
            <v>#N/A</v>
          </cell>
        </row>
        <row r="4389">
          <cell r="H4389" t="e">
            <v>#N/A</v>
          </cell>
        </row>
        <row r="4390">
          <cell r="H4390" t="e">
            <v>#N/A</v>
          </cell>
        </row>
        <row r="4391">
          <cell r="H4391" t="e">
            <v>#N/A</v>
          </cell>
        </row>
        <row r="4392">
          <cell r="H4392" t="e">
            <v>#N/A</v>
          </cell>
        </row>
        <row r="4393">
          <cell r="H4393" t="e">
            <v>#N/A</v>
          </cell>
        </row>
        <row r="4394">
          <cell r="H4394" t="e">
            <v>#N/A</v>
          </cell>
        </row>
        <row r="4395">
          <cell r="H4395" t="e">
            <v>#N/A</v>
          </cell>
        </row>
        <row r="4396">
          <cell r="H4396" t="e">
            <v>#N/A</v>
          </cell>
        </row>
        <row r="4397">
          <cell r="H4397" t="e">
            <v>#N/A</v>
          </cell>
        </row>
        <row r="4398">
          <cell r="H4398" t="e">
            <v>#N/A</v>
          </cell>
        </row>
        <row r="4399">
          <cell r="H4399" t="e">
            <v>#N/A</v>
          </cell>
        </row>
        <row r="4400">
          <cell r="H4400" t="e">
            <v>#N/A</v>
          </cell>
        </row>
        <row r="4401">
          <cell r="H4401" t="e">
            <v>#N/A</v>
          </cell>
        </row>
        <row r="4402">
          <cell r="H4402" t="e">
            <v>#N/A</v>
          </cell>
        </row>
        <row r="4403">
          <cell r="H4403" t="e">
            <v>#N/A</v>
          </cell>
        </row>
        <row r="4404">
          <cell r="H4404" t="e">
            <v>#N/A</v>
          </cell>
        </row>
        <row r="4405">
          <cell r="H4405" t="e">
            <v>#N/A</v>
          </cell>
        </row>
        <row r="4406">
          <cell r="H4406" t="e">
            <v>#N/A</v>
          </cell>
        </row>
        <row r="4407">
          <cell r="H4407" t="e">
            <v>#N/A</v>
          </cell>
        </row>
        <row r="4408">
          <cell r="H4408" t="e">
            <v>#N/A</v>
          </cell>
        </row>
        <row r="4409">
          <cell r="H4409" t="e">
            <v>#N/A</v>
          </cell>
        </row>
        <row r="4410">
          <cell r="H4410" t="e">
            <v>#N/A</v>
          </cell>
        </row>
        <row r="4411">
          <cell r="H4411" t="e">
            <v>#N/A</v>
          </cell>
        </row>
        <row r="4412">
          <cell r="H4412" t="e">
            <v>#N/A</v>
          </cell>
        </row>
        <row r="4413">
          <cell r="H4413" t="e">
            <v>#N/A</v>
          </cell>
        </row>
        <row r="4414">
          <cell r="H4414" t="e">
            <v>#N/A</v>
          </cell>
        </row>
        <row r="4415">
          <cell r="H4415" t="e">
            <v>#N/A</v>
          </cell>
        </row>
        <row r="4416">
          <cell r="H4416" t="e">
            <v>#N/A</v>
          </cell>
        </row>
        <row r="4417">
          <cell r="H4417" t="e">
            <v>#N/A</v>
          </cell>
        </row>
        <row r="4418">
          <cell r="H4418" t="e">
            <v>#N/A</v>
          </cell>
        </row>
        <row r="4419">
          <cell r="H4419" t="e">
            <v>#N/A</v>
          </cell>
        </row>
        <row r="4420">
          <cell r="H4420" t="e">
            <v>#N/A</v>
          </cell>
        </row>
        <row r="4421">
          <cell r="H4421" t="e">
            <v>#N/A</v>
          </cell>
        </row>
        <row r="4422">
          <cell r="H4422" t="e">
            <v>#N/A</v>
          </cell>
        </row>
        <row r="4423">
          <cell r="H4423" t="e">
            <v>#N/A</v>
          </cell>
        </row>
        <row r="4424">
          <cell r="H4424" t="e">
            <v>#N/A</v>
          </cell>
        </row>
        <row r="4425">
          <cell r="H4425" t="e">
            <v>#N/A</v>
          </cell>
        </row>
        <row r="4426">
          <cell r="H4426" t="e">
            <v>#N/A</v>
          </cell>
        </row>
        <row r="4427">
          <cell r="H4427" t="e">
            <v>#N/A</v>
          </cell>
        </row>
        <row r="4428">
          <cell r="H4428" t="e">
            <v>#N/A</v>
          </cell>
        </row>
        <row r="4429">
          <cell r="H4429" t="e">
            <v>#N/A</v>
          </cell>
        </row>
        <row r="4430">
          <cell r="H4430" t="e">
            <v>#N/A</v>
          </cell>
        </row>
        <row r="4431">
          <cell r="H4431" t="e">
            <v>#N/A</v>
          </cell>
        </row>
        <row r="4432">
          <cell r="H4432" t="e">
            <v>#N/A</v>
          </cell>
        </row>
        <row r="4433">
          <cell r="H4433" t="e">
            <v>#N/A</v>
          </cell>
        </row>
        <row r="4434">
          <cell r="H4434" t="e">
            <v>#N/A</v>
          </cell>
        </row>
        <row r="4435">
          <cell r="H4435" t="e">
            <v>#N/A</v>
          </cell>
        </row>
        <row r="4436">
          <cell r="H4436" t="e">
            <v>#N/A</v>
          </cell>
        </row>
        <row r="4437">
          <cell r="H4437" t="e">
            <v>#N/A</v>
          </cell>
        </row>
        <row r="4438">
          <cell r="H4438" t="e">
            <v>#N/A</v>
          </cell>
        </row>
        <row r="4439">
          <cell r="H4439" t="e">
            <v>#N/A</v>
          </cell>
        </row>
        <row r="4440">
          <cell r="H4440" t="e">
            <v>#N/A</v>
          </cell>
        </row>
        <row r="4441">
          <cell r="H4441" t="e">
            <v>#N/A</v>
          </cell>
        </row>
        <row r="4442">
          <cell r="H4442" t="e">
            <v>#N/A</v>
          </cell>
        </row>
        <row r="4443">
          <cell r="H4443" t="e">
            <v>#N/A</v>
          </cell>
        </row>
        <row r="4444">
          <cell r="H4444" t="e">
            <v>#N/A</v>
          </cell>
        </row>
        <row r="4445">
          <cell r="H4445" t="e">
            <v>#N/A</v>
          </cell>
        </row>
        <row r="4446">
          <cell r="H4446" t="e">
            <v>#N/A</v>
          </cell>
        </row>
        <row r="4447">
          <cell r="H4447" t="e">
            <v>#N/A</v>
          </cell>
        </row>
        <row r="4448">
          <cell r="H4448" t="e">
            <v>#N/A</v>
          </cell>
        </row>
        <row r="4449">
          <cell r="H4449" t="e">
            <v>#N/A</v>
          </cell>
        </row>
        <row r="4450">
          <cell r="H4450" t="e">
            <v>#N/A</v>
          </cell>
        </row>
        <row r="4451">
          <cell r="H4451" t="e">
            <v>#N/A</v>
          </cell>
        </row>
        <row r="4452">
          <cell r="H4452" t="e">
            <v>#N/A</v>
          </cell>
        </row>
        <row r="4453">
          <cell r="H4453" t="e">
            <v>#N/A</v>
          </cell>
        </row>
        <row r="4454">
          <cell r="H4454" t="e">
            <v>#N/A</v>
          </cell>
        </row>
        <row r="4455">
          <cell r="H4455" t="e">
            <v>#N/A</v>
          </cell>
        </row>
        <row r="4456">
          <cell r="H4456" t="e">
            <v>#N/A</v>
          </cell>
        </row>
        <row r="4457">
          <cell r="H4457" t="e">
            <v>#N/A</v>
          </cell>
        </row>
        <row r="4458">
          <cell r="H4458" t="e">
            <v>#N/A</v>
          </cell>
        </row>
        <row r="4459">
          <cell r="H4459" t="e">
            <v>#N/A</v>
          </cell>
        </row>
        <row r="4460">
          <cell r="H4460" t="e">
            <v>#N/A</v>
          </cell>
        </row>
        <row r="4461">
          <cell r="H4461" t="e">
            <v>#N/A</v>
          </cell>
        </row>
        <row r="4462">
          <cell r="H4462" t="e">
            <v>#N/A</v>
          </cell>
        </row>
        <row r="4463">
          <cell r="H4463" t="e">
            <v>#N/A</v>
          </cell>
        </row>
        <row r="4464">
          <cell r="H4464" t="e">
            <v>#N/A</v>
          </cell>
        </row>
        <row r="4465">
          <cell r="H4465" t="e">
            <v>#N/A</v>
          </cell>
        </row>
        <row r="4466">
          <cell r="H4466" t="e">
            <v>#N/A</v>
          </cell>
        </row>
        <row r="4467">
          <cell r="H4467" t="e">
            <v>#N/A</v>
          </cell>
        </row>
        <row r="4468">
          <cell r="H4468" t="e">
            <v>#N/A</v>
          </cell>
        </row>
        <row r="4469">
          <cell r="H4469" t="e">
            <v>#N/A</v>
          </cell>
        </row>
        <row r="4470">
          <cell r="H4470" t="e">
            <v>#N/A</v>
          </cell>
        </row>
        <row r="4471">
          <cell r="H4471" t="e">
            <v>#N/A</v>
          </cell>
        </row>
        <row r="4472">
          <cell r="H4472" t="e">
            <v>#N/A</v>
          </cell>
        </row>
        <row r="4473">
          <cell r="H4473" t="e">
            <v>#N/A</v>
          </cell>
        </row>
        <row r="4474">
          <cell r="H4474" t="e">
            <v>#N/A</v>
          </cell>
        </row>
        <row r="4475">
          <cell r="H4475" t="e">
            <v>#N/A</v>
          </cell>
        </row>
        <row r="4476">
          <cell r="H4476" t="e">
            <v>#N/A</v>
          </cell>
        </row>
        <row r="4477">
          <cell r="H4477" t="e">
            <v>#N/A</v>
          </cell>
        </row>
        <row r="4478">
          <cell r="H4478" t="e">
            <v>#N/A</v>
          </cell>
        </row>
        <row r="4479">
          <cell r="H4479" t="e">
            <v>#N/A</v>
          </cell>
        </row>
        <row r="4480">
          <cell r="H4480" t="e">
            <v>#N/A</v>
          </cell>
        </row>
        <row r="4481">
          <cell r="H4481" t="e">
            <v>#N/A</v>
          </cell>
        </row>
        <row r="4482">
          <cell r="H4482" t="e">
            <v>#N/A</v>
          </cell>
        </row>
        <row r="4483">
          <cell r="H4483" t="e">
            <v>#N/A</v>
          </cell>
        </row>
        <row r="4484">
          <cell r="H4484" t="e">
            <v>#N/A</v>
          </cell>
        </row>
        <row r="4485">
          <cell r="H4485" t="e">
            <v>#N/A</v>
          </cell>
        </row>
        <row r="4486">
          <cell r="H4486" t="e">
            <v>#N/A</v>
          </cell>
        </row>
        <row r="4487">
          <cell r="H4487" t="e">
            <v>#N/A</v>
          </cell>
        </row>
        <row r="4488">
          <cell r="H4488" t="e">
            <v>#N/A</v>
          </cell>
        </row>
        <row r="4489">
          <cell r="H4489" t="e">
            <v>#N/A</v>
          </cell>
        </row>
        <row r="4490">
          <cell r="H4490" t="e">
            <v>#N/A</v>
          </cell>
        </row>
        <row r="4491">
          <cell r="H4491" t="e">
            <v>#N/A</v>
          </cell>
        </row>
        <row r="4492">
          <cell r="H4492" t="e">
            <v>#N/A</v>
          </cell>
        </row>
        <row r="4493">
          <cell r="H4493" t="e">
            <v>#N/A</v>
          </cell>
        </row>
        <row r="4494">
          <cell r="H4494" t="e">
            <v>#N/A</v>
          </cell>
        </row>
        <row r="4495">
          <cell r="H4495" t="e">
            <v>#N/A</v>
          </cell>
        </row>
        <row r="4496">
          <cell r="H4496" t="e">
            <v>#N/A</v>
          </cell>
        </row>
        <row r="4497">
          <cell r="H4497" t="e">
            <v>#N/A</v>
          </cell>
        </row>
        <row r="4498">
          <cell r="H4498" t="e">
            <v>#N/A</v>
          </cell>
        </row>
        <row r="4499">
          <cell r="H4499" t="e">
            <v>#N/A</v>
          </cell>
        </row>
        <row r="4500">
          <cell r="H4500" t="e">
            <v>#N/A</v>
          </cell>
        </row>
        <row r="4501">
          <cell r="H4501" t="e">
            <v>#N/A</v>
          </cell>
        </row>
        <row r="4502">
          <cell r="H4502" t="e">
            <v>#N/A</v>
          </cell>
        </row>
        <row r="4503">
          <cell r="H4503" t="e">
            <v>#N/A</v>
          </cell>
        </row>
        <row r="4504">
          <cell r="H4504" t="e">
            <v>#N/A</v>
          </cell>
        </row>
        <row r="4505">
          <cell r="H4505" t="e">
            <v>#N/A</v>
          </cell>
        </row>
        <row r="4506">
          <cell r="H4506" t="e">
            <v>#N/A</v>
          </cell>
        </row>
        <row r="4507">
          <cell r="H4507" t="e">
            <v>#N/A</v>
          </cell>
        </row>
        <row r="4508">
          <cell r="H4508" t="e">
            <v>#N/A</v>
          </cell>
        </row>
        <row r="4509">
          <cell r="H4509" t="e">
            <v>#N/A</v>
          </cell>
        </row>
        <row r="4510">
          <cell r="H4510" t="e">
            <v>#N/A</v>
          </cell>
        </row>
        <row r="4511">
          <cell r="H4511" t="e">
            <v>#N/A</v>
          </cell>
        </row>
        <row r="4512">
          <cell r="H4512" t="e">
            <v>#N/A</v>
          </cell>
        </row>
        <row r="4513">
          <cell r="H4513" t="e">
            <v>#N/A</v>
          </cell>
        </row>
        <row r="4514">
          <cell r="H4514" t="e">
            <v>#N/A</v>
          </cell>
        </row>
        <row r="4515">
          <cell r="H4515" t="e">
            <v>#N/A</v>
          </cell>
        </row>
        <row r="4516">
          <cell r="H4516" t="e">
            <v>#N/A</v>
          </cell>
        </row>
        <row r="4517">
          <cell r="H4517" t="e">
            <v>#N/A</v>
          </cell>
        </row>
        <row r="4518">
          <cell r="H4518" t="e">
            <v>#N/A</v>
          </cell>
        </row>
        <row r="4519">
          <cell r="H4519" t="e">
            <v>#N/A</v>
          </cell>
        </row>
        <row r="4520">
          <cell r="H4520" t="e">
            <v>#N/A</v>
          </cell>
        </row>
        <row r="4521">
          <cell r="H4521" t="e">
            <v>#N/A</v>
          </cell>
        </row>
        <row r="4522">
          <cell r="H4522" t="e">
            <v>#N/A</v>
          </cell>
        </row>
        <row r="4523">
          <cell r="H4523" t="e">
            <v>#N/A</v>
          </cell>
        </row>
        <row r="4524">
          <cell r="H4524" t="e">
            <v>#N/A</v>
          </cell>
        </row>
        <row r="4525">
          <cell r="H4525" t="e">
            <v>#N/A</v>
          </cell>
        </row>
        <row r="4526">
          <cell r="H4526" t="e">
            <v>#N/A</v>
          </cell>
        </row>
        <row r="4527">
          <cell r="H4527" t="e">
            <v>#N/A</v>
          </cell>
        </row>
        <row r="4528">
          <cell r="H4528" t="e">
            <v>#N/A</v>
          </cell>
        </row>
        <row r="4529">
          <cell r="H4529" t="e">
            <v>#N/A</v>
          </cell>
        </row>
        <row r="4530">
          <cell r="H4530" t="e">
            <v>#N/A</v>
          </cell>
        </row>
        <row r="4531">
          <cell r="H4531" t="e">
            <v>#N/A</v>
          </cell>
        </row>
        <row r="4532">
          <cell r="H4532" t="e">
            <v>#N/A</v>
          </cell>
        </row>
        <row r="4533">
          <cell r="H4533" t="e">
            <v>#N/A</v>
          </cell>
        </row>
        <row r="4534">
          <cell r="H4534" t="e">
            <v>#N/A</v>
          </cell>
        </row>
        <row r="4535">
          <cell r="H4535" t="e">
            <v>#N/A</v>
          </cell>
        </row>
        <row r="4536">
          <cell r="H4536" t="e">
            <v>#N/A</v>
          </cell>
        </row>
        <row r="4537">
          <cell r="H4537" t="e">
            <v>#N/A</v>
          </cell>
        </row>
        <row r="4538">
          <cell r="H4538" t="e">
            <v>#N/A</v>
          </cell>
        </row>
        <row r="4539">
          <cell r="H4539" t="e">
            <v>#N/A</v>
          </cell>
        </row>
        <row r="4540">
          <cell r="H4540" t="e">
            <v>#N/A</v>
          </cell>
        </row>
        <row r="4541">
          <cell r="H4541" t="e">
            <v>#N/A</v>
          </cell>
        </row>
        <row r="4542">
          <cell r="H4542" t="e">
            <v>#N/A</v>
          </cell>
        </row>
        <row r="4543">
          <cell r="H4543" t="e">
            <v>#N/A</v>
          </cell>
        </row>
        <row r="4544">
          <cell r="H4544" t="e">
            <v>#N/A</v>
          </cell>
        </row>
        <row r="4545">
          <cell r="H4545" t="e">
            <v>#N/A</v>
          </cell>
        </row>
        <row r="4546">
          <cell r="H4546" t="e">
            <v>#N/A</v>
          </cell>
        </row>
        <row r="4547">
          <cell r="H4547" t="e">
            <v>#N/A</v>
          </cell>
        </row>
        <row r="4548">
          <cell r="H4548" t="e">
            <v>#N/A</v>
          </cell>
        </row>
        <row r="4549">
          <cell r="H4549" t="e">
            <v>#N/A</v>
          </cell>
        </row>
        <row r="4550">
          <cell r="H4550" t="e">
            <v>#N/A</v>
          </cell>
        </row>
        <row r="4551">
          <cell r="H4551" t="e">
            <v>#N/A</v>
          </cell>
        </row>
        <row r="4552">
          <cell r="H4552" t="e">
            <v>#N/A</v>
          </cell>
        </row>
        <row r="4553">
          <cell r="H4553" t="e">
            <v>#N/A</v>
          </cell>
        </row>
        <row r="4554">
          <cell r="H4554" t="e">
            <v>#N/A</v>
          </cell>
        </row>
        <row r="4555">
          <cell r="H4555" t="e">
            <v>#N/A</v>
          </cell>
        </row>
        <row r="4556">
          <cell r="H4556" t="e">
            <v>#N/A</v>
          </cell>
        </row>
        <row r="4557">
          <cell r="H4557" t="e">
            <v>#N/A</v>
          </cell>
        </row>
        <row r="4558">
          <cell r="H4558" t="e">
            <v>#N/A</v>
          </cell>
        </row>
        <row r="4559">
          <cell r="H4559" t="e">
            <v>#N/A</v>
          </cell>
        </row>
        <row r="4560">
          <cell r="H4560" t="e">
            <v>#N/A</v>
          </cell>
        </row>
        <row r="4561">
          <cell r="H4561" t="e">
            <v>#N/A</v>
          </cell>
        </row>
        <row r="4562">
          <cell r="H4562" t="e">
            <v>#N/A</v>
          </cell>
        </row>
        <row r="4563">
          <cell r="H4563" t="e">
            <v>#N/A</v>
          </cell>
        </row>
        <row r="4564">
          <cell r="H4564" t="e">
            <v>#N/A</v>
          </cell>
        </row>
        <row r="4565">
          <cell r="H4565" t="e">
            <v>#N/A</v>
          </cell>
        </row>
        <row r="4566">
          <cell r="H4566" t="e">
            <v>#N/A</v>
          </cell>
        </row>
        <row r="4567">
          <cell r="H4567" t="e">
            <v>#N/A</v>
          </cell>
        </row>
        <row r="4568">
          <cell r="H4568" t="e">
            <v>#N/A</v>
          </cell>
        </row>
        <row r="4569">
          <cell r="H4569" t="e">
            <v>#N/A</v>
          </cell>
        </row>
        <row r="4570">
          <cell r="H4570" t="e">
            <v>#N/A</v>
          </cell>
        </row>
        <row r="4571">
          <cell r="H4571" t="e">
            <v>#N/A</v>
          </cell>
        </row>
        <row r="4572">
          <cell r="H4572" t="e">
            <v>#N/A</v>
          </cell>
        </row>
        <row r="4573">
          <cell r="H4573" t="e">
            <v>#N/A</v>
          </cell>
        </row>
        <row r="4574">
          <cell r="H4574" t="e">
            <v>#N/A</v>
          </cell>
        </row>
        <row r="4575">
          <cell r="H4575" t="e">
            <v>#N/A</v>
          </cell>
        </row>
        <row r="4576">
          <cell r="H4576" t="e">
            <v>#N/A</v>
          </cell>
        </row>
        <row r="4577">
          <cell r="H4577" t="e">
            <v>#N/A</v>
          </cell>
        </row>
        <row r="4578">
          <cell r="H4578" t="e">
            <v>#N/A</v>
          </cell>
        </row>
        <row r="4579">
          <cell r="H4579" t="e">
            <v>#N/A</v>
          </cell>
        </row>
        <row r="4580">
          <cell r="H4580" t="e">
            <v>#N/A</v>
          </cell>
        </row>
        <row r="4581">
          <cell r="H4581" t="e">
            <v>#N/A</v>
          </cell>
        </row>
        <row r="4582">
          <cell r="H4582" t="e">
            <v>#N/A</v>
          </cell>
        </row>
        <row r="4583">
          <cell r="H4583" t="e">
            <v>#N/A</v>
          </cell>
        </row>
        <row r="4584">
          <cell r="H4584" t="e">
            <v>#N/A</v>
          </cell>
        </row>
        <row r="4585">
          <cell r="H4585" t="e">
            <v>#N/A</v>
          </cell>
        </row>
        <row r="4586">
          <cell r="H4586" t="e">
            <v>#N/A</v>
          </cell>
        </row>
        <row r="4587">
          <cell r="H4587" t="e">
            <v>#N/A</v>
          </cell>
        </row>
        <row r="4588">
          <cell r="H4588" t="e">
            <v>#N/A</v>
          </cell>
        </row>
        <row r="4589">
          <cell r="H4589" t="e">
            <v>#N/A</v>
          </cell>
        </row>
        <row r="4590">
          <cell r="H4590" t="e">
            <v>#N/A</v>
          </cell>
        </row>
        <row r="4591">
          <cell r="H4591" t="e">
            <v>#N/A</v>
          </cell>
        </row>
        <row r="4592">
          <cell r="H4592" t="e">
            <v>#N/A</v>
          </cell>
        </row>
        <row r="4593">
          <cell r="H4593" t="e">
            <v>#N/A</v>
          </cell>
        </row>
        <row r="4594">
          <cell r="H4594" t="e">
            <v>#N/A</v>
          </cell>
        </row>
        <row r="4595">
          <cell r="H4595" t="e">
            <v>#N/A</v>
          </cell>
        </row>
        <row r="4596">
          <cell r="H4596" t="e">
            <v>#N/A</v>
          </cell>
        </row>
        <row r="4597">
          <cell r="H4597" t="e">
            <v>#N/A</v>
          </cell>
        </row>
        <row r="4598">
          <cell r="H4598" t="e">
            <v>#N/A</v>
          </cell>
        </row>
        <row r="4599">
          <cell r="H4599" t="e">
            <v>#N/A</v>
          </cell>
        </row>
        <row r="4600">
          <cell r="H4600" t="e">
            <v>#N/A</v>
          </cell>
        </row>
        <row r="4601">
          <cell r="H4601" t="e">
            <v>#N/A</v>
          </cell>
        </row>
        <row r="4602">
          <cell r="H4602" t="e">
            <v>#N/A</v>
          </cell>
        </row>
        <row r="4603">
          <cell r="H4603" t="e">
            <v>#N/A</v>
          </cell>
        </row>
        <row r="4604">
          <cell r="H4604" t="e">
            <v>#N/A</v>
          </cell>
        </row>
        <row r="4605">
          <cell r="H4605" t="e">
            <v>#N/A</v>
          </cell>
        </row>
        <row r="4606">
          <cell r="H4606" t="e">
            <v>#N/A</v>
          </cell>
        </row>
        <row r="4607">
          <cell r="H4607" t="e">
            <v>#N/A</v>
          </cell>
        </row>
        <row r="4608">
          <cell r="H4608" t="e">
            <v>#N/A</v>
          </cell>
        </row>
        <row r="4609">
          <cell r="H4609" t="e">
            <v>#N/A</v>
          </cell>
        </row>
        <row r="4610">
          <cell r="H4610" t="e">
            <v>#N/A</v>
          </cell>
        </row>
        <row r="4611">
          <cell r="H4611" t="e">
            <v>#N/A</v>
          </cell>
        </row>
        <row r="4612">
          <cell r="H4612" t="e">
            <v>#N/A</v>
          </cell>
        </row>
        <row r="4613">
          <cell r="H4613" t="e">
            <v>#N/A</v>
          </cell>
        </row>
        <row r="4614">
          <cell r="H4614" t="e">
            <v>#N/A</v>
          </cell>
        </row>
        <row r="4615">
          <cell r="H4615" t="e">
            <v>#N/A</v>
          </cell>
        </row>
        <row r="4616">
          <cell r="H4616" t="e">
            <v>#N/A</v>
          </cell>
        </row>
        <row r="4617">
          <cell r="H4617" t="e">
            <v>#N/A</v>
          </cell>
        </row>
        <row r="4618">
          <cell r="H4618" t="e">
            <v>#N/A</v>
          </cell>
        </row>
        <row r="4619">
          <cell r="H4619" t="e">
            <v>#N/A</v>
          </cell>
        </row>
        <row r="4620">
          <cell r="H4620" t="e">
            <v>#N/A</v>
          </cell>
        </row>
        <row r="4621">
          <cell r="H4621" t="e">
            <v>#N/A</v>
          </cell>
        </row>
        <row r="4622">
          <cell r="H4622" t="e">
            <v>#N/A</v>
          </cell>
        </row>
        <row r="4623">
          <cell r="H4623" t="e">
            <v>#N/A</v>
          </cell>
        </row>
        <row r="4624">
          <cell r="H4624" t="e">
            <v>#N/A</v>
          </cell>
        </row>
        <row r="4625">
          <cell r="H4625" t="e">
            <v>#N/A</v>
          </cell>
        </row>
        <row r="4626">
          <cell r="H4626" t="e">
            <v>#N/A</v>
          </cell>
        </row>
        <row r="4627">
          <cell r="H4627" t="e">
            <v>#N/A</v>
          </cell>
        </row>
        <row r="4628">
          <cell r="H4628" t="e">
            <v>#N/A</v>
          </cell>
        </row>
        <row r="4629">
          <cell r="H4629" t="e">
            <v>#N/A</v>
          </cell>
        </row>
        <row r="4630">
          <cell r="H4630" t="e">
            <v>#N/A</v>
          </cell>
        </row>
        <row r="4631">
          <cell r="H4631" t="e">
            <v>#N/A</v>
          </cell>
        </row>
        <row r="4632">
          <cell r="H4632" t="e">
            <v>#N/A</v>
          </cell>
        </row>
        <row r="4633">
          <cell r="H4633" t="e">
            <v>#N/A</v>
          </cell>
        </row>
        <row r="4634">
          <cell r="H4634" t="e">
            <v>#N/A</v>
          </cell>
        </row>
        <row r="4635">
          <cell r="H4635" t="e">
            <v>#N/A</v>
          </cell>
        </row>
        <row r="4636">
          <cell r="H4636" t="e">
            <v>#N/A</v>
          </cell>
        </row>
        <row r="4637">
          <cell r="H4637" t="e">
            <v>#N/A</v>
          </cell>
        </row>
        <row r="4638">
          <cell r="H4638" t="e">
            <v>#N/A</v>
          </cell>
        </row>
        <row r="4639">
          <cell r="H4639" t="e">
            <v>#N/A</v>
          </cell>
        </row>
        <row r="4640">
          <cell r="H4640" t="e">
            <v>#N/A</v>
          </cell>
        </row>
        <row r="4641">
          <cell r="H4641" t="e">
            <v>#N/A</v>
          </cell>
        </row>
        <row r="4642">
          <cell r="H4642" t="e">
            <v>#N/A</v>
          </cell>
        </row>
        <row r="4643">
          <cell r="H4643" t="e">
            <v>#N/A</v>
          </cell>
        </row>
        <row r="4644">
          <cell r="H4644" t="e">
            <v>#N/A</v>
          </cell>
        </row>
        <row r="4645">
          <cell r="H4645" t="e">
            <v>#N/A</v>
          </cell>
        </row>
        <row r="4646">
          <cell r="H4646" t="e">
            <v>#N/A</v>
          </cell>
        </row>
        <row r="4647">
          <cell r="H4647" t="e">
            <v>#N/A</v>
          </cell>
        </row>
        <row r="4648">
          <cell r="H4648" t="e">
            <v>#N/A</v>
          </cell>
        </row>
        <row r="4649">
          <cell r="H4649" t="e">
            <v>#N/A</v>
          </cell>
        </row>
        <row r="4650">
          <cell r="H4650" t="e">
            <v>#N/A</v>
          </cell>
        </row>
        <row r="4651">
          <cell r="H4651" t="e">
            <v>#N/A</v>
          </cell>
        </row>
        <row r="4652">
          <cell r="H4652" t="e">
            <v>#N/A</v>
          </cell>
        </row>
        <row r="4653">
          <cell r="H4653" t="e">
            <v>#N/A</v>
          </cell>
        </row>
        <row r="4654">
          <cell r="H4654" t="e">
            <v>#N/A</v>
          </cell>
        </row>
        <row r="4655">
          <cell r="H4655" t="e">
            <v>#N/A</v>
          </cell>
        </row>
        <row r="4656">
          <cell r="H4656" t="e">
            <v>#N/A</v>
          </cell>
        </row>
        <row r="4657">
          <cell r="H4657" t="e">
            <v>#N/A</v>
          </cell>
        </row>
        <row r="4658">
          <cell r="H4658" t="e">
            <v>#N/A</v>
          </cell>
        </row>
        <row r="4659">
          <cell r="H4659" t="e">
            <v>#N/A</v>
          </cell>
        </row>
        <row r="4660">
          <cell r="H4660" t="e">
            <v>#N/A</v>
          </cell>
        </row>
        <row r="4661">
          <cell r="H4661" t="e">
            <v>#N/A</v>
          </cell>
        </row>
        <row r="4662">
          <cell r="H4662" t="e">
            <v>#N/A</v>
          </cell>
        </row>
        <row r="4663">
          <cell r="H4663" t="e">
            <v>#N/A</v>
          </cell>
        </row>
        <row r="4664">
          <cell r="H4664" t="e">
            <v>#N/A</v>
          </cell>
        </row>
        <row r="4665">
          <cell r="H4665" t="e">
            <v>#N/A</v>
          </cell>
        </row>
        <row r="4666">
          <cell r="H4666" t="e">
            <v>#N/A</v>
          </cell>
        </row>
        <row r="4667">
          <cell r="H4667" t="e">
            <v>#N/A</v>
          </cell>
        </row>
        <row r="4668">
          <cell r="H4668" t="e">
            <v>#N/A</v>
          </cell>
        </row>
        <row r="4669">
          <cell r="H4669" t="e">
            <v>#N/A</v>
          </cell>
        </row>
        <row r="4670">
          <cell r="H4670" t="e">
            <v>#N/A</v>
          </cell>
        </row>
        <row r="4671">
          <cell r="H4671" t="e">
            <v>#N/A</v>
          </cell>
        </row>
        <row r="4672">
          <cell r="H4672" t="e">
            <v>#N/A</v>
          </cell>
        </row>
        <row r="4673">
          <cell r="H4673" t="e">
            <v>#N/A</v>
          </cell>
        </row>
        <row r="4674">
          <cell r="H4674" t="e">
            <v>#N/A</v>
          </cell>
        </row>
        <row r="4675">
          <cell r="H4675" t="e">
            <v>#N/A</v>
          </cell>
        </row>
        <row r="4676">
          <cell r="H4676" t="e">
            <v>#N/A</v>
          </cell>
        </row>
        <row r="4677">
          <cell r="H4677" t="e">
            <v>#N/A</v>
          </cell>
        </row>
        <row r="4678">
          <cell r="H4678" t="e">
            <v>#N/A</v>
          </cell>
        </row>
        <row r="4679">
          <cell r="H4679" t="e">
            <v>#N/A</v>
          </cell>
        </row>
        <row r="4680">
          <cell r="H4680" t="e">
            <v>#N/A</v>
          </cell>
        </row>
        <row r="4681">
          <cell r="H4681" t="e">
            <v>#N/A</v>
          </cell>
        </row>
        <row r="4682">
          <cell r="H4682" t="e">
            <v>#N/A</v>
          </cell>
        </row>
        <row r="4683">
          <cell r="H4683" t="e">
            <v>#N/A</v>
          </cell>
        </row>
        <row r="4684">
          <cell r="H4684" t="e">
            <v>#N/A</v>
          </cell>
        </row>
        <row r="4685">
          <cell r="H4685" t="e">
            <v>#N/A</v>
          </cell>
        </row>
        <row r="4686">
          <cell r="H4686" t="e">
            <v>#N/A</v>
          </cell>
        </row>
        <row r="4687">
          <cell r="H4687" t="e">
            <v>#N/A</v>
          </cell>
        </row>
        <row r="4688">
          <cell r="H4688" t="e">
            <v>#N/A</v>
          </cell>
        </row>
        <row r="4689">
          <cell r="H4689" t="e">
            <v>#N/A</v>
          </cell>
        </row>
        <row r="4690">
          <cell r="H4690" t="e">
            <v>#N/A</v>
          </cell>
        </row>
        <row r="4691">
          <cell r="H4691" t="e">
            <v>#N/A</v>
          </cell>
        </row>
        <row r="4692">
          <cell r="H4692" t="e">
            <v>#N/A</v>
          </cell>
        </row>
        <row r="4693">
          <cell r="H4693" t="e">
            <v>#N/A</v>
          </cell>
        </row>
        <row r="4694">
          <cell r="H4694" t="e">
            <v>#N/A</v>
          </cell>
        </row>
        <row r="4695">
          <cell r="H4695" t="e">
            <v>#N/A</v>
          </cell>
        </row>
        <row r="4696">
          <cell r="H4696" t="e">
            <v>#N/A</v>
          </cell>
        </row>
        <row r="4697">
          <cell r="H4697" t="e">
            <v>#N/A</v>
          </cell>
        </row>
        <row r="4698">
          <cell r="H4698" t="e">
            <v>#N/A</v>
          </cell>
        </row>
        <row r="4699">
          <cell r="H4699" t="e">
            <v>#N/A</v>
          </cell>
        </row>
        <row r="4700">
          <cell r="H4700" t="e">
            <v>#N/A</v>
          </cell>
        </row>
        <row r="4701">
          <cell r="H4701" t="e">
            <v>#N/A</v>
          </cell>
        </row>
        <row r="4702">
          <cell r="H4702" t="e">
            <v>#N/A</v>
          </cell>
        </row>
        <row r="4703">
          <cell r="H4703" t="e">
            <v>#N/A</v>
          </cell>
        </row>
        <row r="4704">
          <cell r="H4704" t="e">
            <v>#N/A</v>
          </cell>
        </row>
        <row r="4705">
          <cell r="H4705" t="e">
            <v>#N/A</v>
          </cell>
        </row>
        <row r="4706">
          <cell r="H4706" t="e">
            <v>#N/A</v>
          </cell>
        </row>
        <row r="4707">
          <cell r="H4707" t="e">
            <v>#N/A</v>
          </cell>
        </row>
        <row r="4708">
          <cell r="H4708" t="e">
            <v>#N/A</v>
          </cell>
        </row>
        <row r="4709">
          <cell r="H4709" t="e">
            <v>#N/A</v>
          </cell>
        </row>
        <row r="4710">
          <cell r="H4710" t="e">
            <v>#N/A</v>
          </cell>
        </row>
        <row r="4711">
          <cell r="H4711" t="e">
            <v>#N/A</v>
          </cell>
        </row>
        <row r="4712">
          <cell r="H4712" t="e">
            <v>#N/A</v>
          </cell>
        </row>
        <row r="4713">
          <cell r="H4713" t="e">
            <v>#N/A</v>
          </cell>
        </row>
        <row r="4714">
          <cell r="H4714" t="e">
            <v>#N/A</v>
          </cell>
        </row>
        <row r="4715">
          <cell r="H4715" t="e">
            <v>#N/A</v>
          </cell>
        </row>
        <row r="4716">
          <cell r="H4716" t="e">
            <v>#N/A</v>
          </cell>
        </row>
        <row r="4717">
          <cell r="H4717" t="e">
            <v>#N/A</v>
          </cell>
        </row>
        <row r="4718">
          <cell r="H4718" t="e">
            <v>#N/A</v>
          </cell>
        </row>
        <row r="4719">
          <cell r="H4719" t="e">
            <v>#N/A</v>
          </cell>
        </row>
        <row r="4720">
          <cell r="H4720" t="e">
            <v>#N/A</v>
          </cell>
        </row>
        <row r="4721">
          <cell r="H4721" t="e">
            <v>#N/A</v>
          </cell>
        </row>
        <row r="4722">
          <cell r="H4722" t="e">
            <v>#N/A</v>
          </cell>
        </row>
        <row r="4723">
          <cell r="H4723" t="e">
            <v>#N/A</v>
          </cell>
        </row>
        <row r="4724">
          <cell r="H4724" t="e">
            <v>#N/A</v>
          </cell>
        </row>
        <row r="4725">
          <cell r="H4725" t="e">
            <v>#N/A</v>
          </cell>
        </row>
        <row r="4726">
          <cell r="H4726" t="e">
            <v>#N/A</v>
          </cell>
        </row>
        <row r="4727">
          <cell r="H4727" t="e">
            <v>#N/A</v>
          </cell>
        </row>
        <row r="4728">
          <cell r="H4728" t="e">
            <v>#N/A</v>
          </cell>
        </row>
        <row r="4729">
          <cell r="H4729" t="e">
            <v>#N/A</v>
          </cell>
        </row>
        <row r="4730">
          <cell r="H4730" t="e">
            <v>#N/A</v>
          </cell>
        </row>
        <row r="4731">
          <cell r="H4731" t="e">
            <v>#N/A</v>
          </cell>
        </row>
        <row r="4732">
          <cell r="H4732" t="e">
            <v>#N/A</v>
          </cell>
        </row>
        <row r="4733">
          <cell r="H4733" t="e">
            <v>#N/A</v>
          </cell>
        </row>
        <row r="4734">
          <cell r="H4734" t="e">
            <v>#N/A</v>
          </cell>
        </row>
        <row r="4735">
          <cell r="H4735" t="e">
            <v>#N/A</v>
          </cell>
        </row>
        <row r="4736">
          <cell r="H4736" t="e">
            <v>#N/A</v>
          </cell>
        </row>
        <row r="4737">
          <cell r="H4737" t="e">
            <v>#N/A</v>
          </cell>
        </row>
        <row r="4738">
          <cell r="H4738" t="e">
            <v>#N/A</v>
          </cell>
        </row>
        <row r="4739">
          <cell r="H4739" t="e">
            <v>#N/A</v>
          </cell>
        </row>
        <row r="4740">
          <cell r="H4740" t="e">
            <v>#N/A</v>
          </cell>
        </row>
        <row r="4741">
          <cell r="H4741" t="e">
            <v>#N/A</v>
          </cell>
        </row>
        <row r="4742">
          <cell r="H4742" t="e">
            <v>#N/A</v>
          </cell>
        </row>
        <row r="4743">
          <cell r="H4743" t="e">
            <v>#N/A</v>
          </cell>
        </row>
        <row r="4744">
          <cell r="H4744" t="e">
            <v>#N/A</v>
          </cell>
        </row>
        <row r="4745">
          <cell r="H4745" t="e">
            <v>#N/A</v>
          </cell>
        </row>
        <row r="4746">
          <cell r="H4746" t="e">
            <v>#N/A</v>
          </cell>
        </row>
        <row r="4747">
          <cell r="H4747" t="e">
            <v>#N/A</v>
          </cell>
        </row>
        <row r="4748">
          <cell r="H4748" t="e">
            <v>#N/A</v>
          </cell>
        </row>
        <row r="4749">
          <cell r="H4749" t="e">
            <v>#N/A</v>
          </cell>
        </row>
        <row r="4750">
          <cell r="H4750" t="e">
            <v>#N/A</v>
          </cell>
        </row>
        <row r="4751">
          <cell r="H4751" t="e">
            <v>#N/A</v>
          </cell>
        </row>
        <row r="4752">
          <cell r="H4752" t="e">
            <v>#N/A</v>
          </cell>
        </row>
        <row r="4753">
          <cell r="H4753" t="e">
            <v>#N/A</v>
          </cell>
        </row>
        <row r="4754">
          <cell r="H4754" t="e">
            <v>#N/A</v>
          </cell>
        </row>
        <row r="4755">
          <cell r="H4755" t="e">
            <v>#N/A</v>
          </cell>
        </row>
        <row r="4756">
          <cell r="H4756" t="e">
            <v>#N/A</v>
          </cell>
        </row>
        <row r="4757">
          <cell r="H4757" t="e">
            <v>#N/A</v>
          </cell>
        </row>
        <row r="4758">
          <cell r="H4758" t="e">
            <v>#N/A</v>
          </cell>
        </row>
        <row r="4759">
          <cell r="H4759" t="e">
            <v>#N/A</v>
          </cell>
        </row>
        <row r="4760">
          <cell r="H4760" t="e">
            <v>#N/A</v>
          </cell>
        </row>
        <row r="4761">
          <cell r="H4761" t="e">
            <v>#N/A</v>
          </cell>
        </row>
        <row r="4762">
          <cell r="H4762" t="e">
            <v>#N/A</v>
          </cell>
        </row>
        <row r="4763">
          <cell r="H4763" t="e">
            <v>#N/A</v>
          </cell>
        </row>
        <row r="4764">
          <cell r="H4764" t="e">
            <v>#N/A</v>
          </cell>
        </row>
        <row r="4765">
          <cell r="H4765" t="e">
            <v>#N/A</v>
          </cell>
        </row>
        <row r="4766">
          <cell r="H4766" t="e">
            <v>#N/A</v>
          </cell>
        </row>
        <row r="4767">
          <cell r="H4767" t="e">
            <v>#N/A</v>
          </cell>
        </row>
        <row r="4768">
          <cell r="H4768" t="e">
            <v>#N/A</v>
          </cell>
        </row>
        <row r="4769">
          <cell r="H4769" t="e">
            <v>#N/A</v>
          </cell>
        </row>
        <row r="4770">
          <cell r="H4770" t="e">
            <v>#N/A</v>
          </cell>
        </row>
        <row r="4771">
          <cell r="H4771" t="e">
            <v>#N/A</v>
          </cell>
        </row>
        <row r="4772">
          <cell r="H4772" t="e">
            <v>#N/A</v>
          </cell>
        </row>
        <row r="4773">
          <cell r="H4773" t="e">
            <v>#N/A</v>
          </cell>
        </row>
        <row r="4774">
          <cell r="H4774" t="e">
            <v>#N/A</v>
          </cell>
        </row>
        <row r="4775">
          <cell r="H4775" t="e">
            <v>#N/A</v>
          </cell>
        </row>
        <row r="4776">
          <cell r="H4776" t="e">
            <v>#N/A</v>
          </cell>
        </row>
        <row r="4777">
          <cell r="H4777" t="e">
            <v>#N/A</v>
          </cell>
        </row>
        <row r="4778">
          <cell r="H4778" t="e">
            <v>#N/A</v>
          </cell>
        </row>
        <row r="4779">
          <cell r="H4779" t="e">
            <v>#N/A</v>
          </cell>
        </row>
        <row r="4780">
          <cell r="H4780" t="e">
            <v>#N/A</v>
          </cell>
        </row>
        <row r="4781">
          <cell r="H4781" t="e">
            <v>#N/A</v>
          </cell>
        </row>
        <row r="4782">
          <cell r="H4782" t="e">
            <v>#N/A</v>
          </cell>
        </row>
        <row r="4783">
          <cell r="H4783" t="e">
            <v>#N/A</v>
          </cell>
        </row>
        <row r="4784">
          <cell r="H4784" t="e">
            <v>#N/A</v>
          </cell>
        </row>
        <row r="4785">
          <cell r="H4785" t="e">
            <v>#N/A</v>
          </cell>
        </row>
        <row r="4786">
          <cell r="H4786" t="e">
            <v>#N/A</v>
          </cell>
        </row>
        <row r="4787">
          <cell r="H4787" t="e">
            <v>#N/A</v>
          </cell>
        </row>
        <row r="4788">
          <cell r="H4788" t="e">
            <v>#N/A</v>
          </cell>
        </row>
        <row r="4789">
          <cell r="H4789" t="e">
            <v>#N/A</v>
          </cell>
        </row>
        <row r="4790">
          <cell r="H4790" t="e">
            <v>#N/A</v>
          </cell>
        </row>
        <row r="4791">
          <cell r="H4791" t="e">
            <v>#N/A</v>
          </cell>
        </row>
        <row r="4792">
          <cell r="H4792" t="e">
            <v>#N/A</v>
          </cell>
        </row>
        <row r="4793">
          <cell r="H4793" t="e">
            <v>#N/A</v>
          </cell>
        </row>
        <row r="4794">
          <cell r="H4794" t="e">
            <v>#N/A</v>
          </cell>
        </row>
        <row r="4795">
          <cell r="H4795" t="e">
            <v>#N/A</v>
          </cell>
        </row>
        <row r="4796">
          <cell r="H4796" t="e">
            <v>#N/A</v>
          </cell>
        </row>
        <row r="4797">
          <cell r="H4797" t="e">
            <v>#N/A</v>
          </cell>
        </row>
        <row r="4798">
          <cell r="H4798" t="e">
            <v>#N/A</v>
          </cell>
        </row>
        <row r="4799">
          <cell r="H4799" t="e">
            <v>#N/A</v>
          </cell>
        </row>
        <row r="4800">
          <cell r="H4800" t="e">
            <v>#N/A</v>
          </cell>
        </row>
        <row r="4801">
          <cell r="H4801" t="e">
            <v>#N/A</v>
          </cell>
        </row>
        <row r="4802">
          <cell r="H4802" t="e">
            <v>#N/A</v>
          </cell>
        </row>
        <row r="4803">
          <cell r="H4803" t="e">
            <v>#N/A</v>
          </cell>
        </row>
        <row r="4804">
          <cell r="H4804" t="e">
            <v>#N/A</v>
          </cell>
        </row>
        <row r="4805">
          <cell r="H4805" t="e">
            <v>#N/A</v>
          </cell>
        </row>
        <row r="4806">
          <cell r="H4806" t="e">
            <v>#N/A</v>
          </cell>
        </row>
        <row r="4807">
          <cell r="H4807" t="e">
            <v>#N/A</v>
          </cell>
        </row>
        <row r="4808">
          <cell r="H4808" t="e">
            <v>#N/A</v>
          </cell>
        </row>
        <row r="4809">
          <cell r="H4809" t="e">
            <v>#N/A</v>
          </cell>
        </row>
        <row r="4810">
          <cell r="H4810" t="e">
            <v>#N/A</v>
          </cell>
        </row>
        <row r="4811">
          <cell r="H4811" t="e">
            <v>#N/A</v>
          </cell>
        </row>
        <row r="4812">
          <cell r="H4812" t="e">
            <v>#N/A</v>
          </cell>
        </row>
        <row r="4813">
          <cell r="H4813" t="e">
            <v>#N/A</v>
          </cell>
        </row>
        <row r="4814">
          <cell r="H4814" t="e">
            <v>#N/A</v>
          </cell>
        </row>
        <row r="4815">
          <cell r="H4815" t="e">
            <v>#N/A</v>
          </cell>
        </row>
        <row r="4816">
          <cell r="H4816" t="e">
            <v>#N/A</v>
          </cell>
        </row>
        <row r="4817">
          <cell r="H4817" t="e">
            <v>#N/A</v>
          </cell>
        </row>
        <row r="4818">
          <cell r="H4818" t="e">
            <v>#N/A</v>
          </cell>
        </row>
        <row r="4819">
          <cell r="H4819" t="e">
            <v>#N/A</v>
          </cell>
        </row>
        <row r="4820">
          <cell r="H4820" t="e">
            <v>#N/A</v>
          </cell>
        </row>
        <row r="4821">
          <cell r="H4821" t="e">
            <v>#N/A</v>
          </cell>
        </row>
        <row r="4822">
          <cell r="H4822" t="e">
            <v>#N/A</v>
          </cell>
        </row>
        <row r="4823">
          <cell r="H4823" t="e">
            <v>#N/A</v>
          </cell>
        </row>
        <row r="4824">
          <cell r="H4824" t="e">
            <v>#N/A</v>
          </cell>
        </row>
        <row r="4825">
          <cell r="H4825" t="e">
            <v>#N/A</v>
          </cell>
        </row>
        <row r="4826">
          <cell r="H4826" t="e">
            <v>#N/A</v>
          </cell>
        </row>
        <row r="4827">
          <cell r="H4827" t="e">
            <v>#N/A</v>
          </cell>
        </row>
        <row r="4828">
          <cell r="H4828" t="e">
            <v>#N/A</v>
          </cell>
        </row>
        <row r="4829">
          <cell r="H4829" t="e">
            <v>#N/A</v>
          </cell>
        </row>
        <row r="4830">
          <cell r="H4830" t="e">
            <v>#N/A</v>
          </cell>
        </row>
        <row r="4831">
          <cell r="H4831" t="e">
            <v>#N/A</v>
          </cell>
        </row>
        <row r="4832">
          <cell r="H4832" t="e">
            <v>#N/A</v>
          </cell>
        </row>
        <row r="4833">
          <cell r="H4833" t="e">
            <v>#N/A</v>
          </cell>
        </row>
        <row r="4834">
          <cell r="H4834" t="e">
            <v>#N/A</v>
          </cell>
        </row>
        <row r="4835">
          <cell r="H4835" t="e">
            <v>#N/A</v>
          </cell>
        </row>
        <row r="4836">
          <cell r="H4836" t="e">
            <v>#N/A</v>
          </cell>
        </row>
        <row r="4837">
          <cell r="H4837" t="e">
            <v>#N/A</v>
          </cell>
        </row>
        <row r="4838">
          <cell r="H4838" t="e">
            <v>#N/A</v>
          </cell>
        </row>
        <row r="4839">
          <cell r="H4839" t="e">
            <v>#N/A</v>
          </cell>
        </row>
        <row r="4840">
          <cell r="H4840" t="e">
            <v>#N/A</v>
          </cell>
        </row>
        <row r="4841">
          <cell r="H4841" t="e">
            <v>#N/A</v>
          </cell>
        </row>
        <row r="4842">
          <cell r="H4842" t="e">
            <v>#N/A</v>
          </cell>
        </row>
        <row r="4843">
          <cell r="H4843" t="e">
            <v>#N/A</v>
          </cell>
        </row>
        <row r="4844">
          <cell r="H4844" t="e">
            <v>#N/A</v>
          </cell>
        </row>
        <row r="4845">
          <cell r="H4845" t="e">
            <v>#N/A</v>
          </cell>
        </row>
        <row r="4846">
          <cell r="H4846" t="e">
            <v>#N/A</v>
          </cell>
        </row>
        <row r="4847">
          <cell r="H4847" t="e">
            <v>#N/A</v>
          </cell>
        </row>
        <row r="4848">
          <cell r="H4848" t="e">
            <v>#N/A</v>
          </cell>
        </row>
        <row r="4849">
          <cell r="H4849" t="e">
            <v>#N/A</v>
          </cell>
        </row>
        <row r="4850">
          <cell r="H4850" t="e">
            <v>#N/A</v>
          </cell>
        </row>
        <row r="4851">
          <cell r="H4851" t="e">
            <v>#N/A</v>
          </cell>
        </row>
        <row r="4852">
          <cell r="H4852" t="e">
            <v>#N/A</v>
          </cell>
        </row>
        <row r="4853">
          <cell r="H4853" t="e">
            <v>#N/A</v>
          </cell>
        </row>
        <row r="4854">
          <cell r="H4854" t="e">
            <v>#N/A</v>
          </cell>
        </row>
        <row r="4855">
          <cell r="H4855" t="e">
            <v>#N/A</v>
          </cell>
        </row>
        <row r="4856">
          <cell r="H4856" t="e">
            <v>#N/A</v>
          </cell>
        </row>
        <row r="4857">
          <cell r="H4857" t="e">
            <v>#N/A</v>
          </cell>
        </row>
        <row r="4858">
          <cell r="H4858" t="e">
            <v>#N/A</v>
          </cell>
        </row>
        <row r="4859">
          <cell r="H4859" t="e">
            <v>#N/A</v>
          </cell>
        </row>
        <row r="4860">
          <cell r="H4860" t="e">
            <v>#N/A</v>
          </cell>
        </row>
        <row r="4861">
          <cell r="H4861" t="e">
            <v>#N/A</v>
          </cell>
        </row>
        <row r="4862">
          <cell r="H4862" t="e">
            <v>#N/A</v>
          </cell>
        </row>
        <row r="4863">
          <cell r="H4863" t="e">
            <v>#N/A</v>
          </cell>
        </row>
        <row r="4864">
          <cell r="H4864" t="e">
            <v>#N/A</v>
          </cell>
        </row>
        <row r="4865">
          <cell r="H4865" t="e">
            <v>#N/A</v>
          </cell>
        </row>
        <row r="4866">
          <cell r="H4866" t="e">
            <v>#N/A</v>
          </cell>
        </row>
        <row r="4867">
          <cell r="H4867" t="e">
            <v>#N/A</v>
          </cell>
        </row>
        <row r="4868">
          <cell r="H4868" t="e">
            <v>#N/A</v>
          </cell>
        </row>
        <row r="4869">
          <cell r="H4869" t="e">
            <v>#N/A</v>
          </cell>
        </row>
        <row r="4870">
          <cell r="H4870" t="e">
            <v>#N/A</v>
          </cell>
        </row>
        <row r="4871">
          <cell r="H4871" t="e">
            <v>#N/A</v>
          </cell>
        </row>
        <row r="4872">
          <cell r="H4872" t="e">
            <v>#N/A</v>
          </cell>
        </row>
        <row r="4873">
          <cell r="H4873" t="e">
            <v>#N/A</v>
          </cell>
        </row>
        <row r="4874">
          <cell r="H4874" t="e">
            <v>#N/A</v>
          </cell>
        </row>
        <row r="4875">
          <cell r="H4875" t="e">
            <v>#N/A</v>
          </cell>
        </row>
        <row r="4876">
          <cell r="H4876" t="e">
            <v>#N/A</v>
          </cell>
        </row>
        <row r="4877">
          <cell r="H4877" t="e">
            <v>#N/A</v>
          </cell>
        </row>
        <row r="4878">
          <cell r="H4878" t="e">
            <v>#N/A</v>
          </cell>
        </row>
        <row r="4879">
          <cell r="H4879" t="e">
            <v>#N/A</v>
          </cell>
        </row>
        <row r="4880">
          <cell r="H4880" t="e">
            <v>#N/A</v>
          </cell>
        </row>
        <row r="4881">
          <cell r="H4881" t="e">
            <v>#N/A</v>
          </cell>
        </row>
        <row r="4882">
          <cell r="H4882" t="e">
            <v>#N/A</v>
          </cell>
        </row>
        <row r="4883">
          <cell r="H4883" t="e">
            <v>#N/A</v>
          </cell>
        </row>
        <row r="4884">
          <cell r="H4884" t="e">
            <v>#N/A</v>
          </cell>
        </row>
        <row r="4885">
          <cell r="H4885" t="e">
            <v>#N/A</v>
          </cell>
        </row>
        <row r="4886">
          <cell r="H4886" t="e">
            <v>#N/A</v>
          </cell>
        </row>
        <row r="4887">
          <cell r="H4887" t="e">
            <v>#N/A</v>
          </cell>
        </row>
        <row r="4888">
          <cell r="H4888" t="e">
            <v>#N/A</v>
          </cell>
        </row>
        <row r="4889">
          <cell r="H4889" t="e">
            <v>#N/A</v>
          </cell>
        </row>
        <row r="4890">
          <cell r="H4890" t="e">
            <v>#N/A</v>
          </cell>
        </row>
        <row r="4891">
          <cell r="H4891" t="e">
            <v>#N/A</v>
          </cell>
        </row>
        <row r="4892">
          <cell r="H4892" t="e">
            <v>#N/A</v>
          </cell>
        </row>
        <row r="4893">
          <cell r="H4893" t="e">
            <v>#N/A</v>
          </cell>
        </row>
        <row r="4894">
          <cell r="H4894" t="e">
            <v>#N/A</v>
          </cell>
        </row>
        <row r="4895">
          <cell r="H4895" t="e">
            <v>#N/A</v>
          </cell>
        </row>
        <row r="4896">
          <cell r="H4896" t="e">
            <v>#N/A</v>
          </cell>
        </row>
        <row r="4897">
          <cell r="H4897" t="e">
            <v>#N/A</v>
          </cell>
        </row>
        <row r="4898">
          <cell r="H4898" t="e">
            <v>#N/A</v>
          </cell>
        </row>
        <row r="4899">
          <cell r="H4899" t="e">
            <v>#N/A</v>
          </cell>
        </row>
        <row r="4900">
          <cell r="H4900" t="e">
            <v>#N/A</v>
          </cell>
        </row>
        <row r="4901">
          <cell r="H4901" t="e">
            <v>#N/A</v>
          </cell>
        </row>
        <row r="4902">
          <cell r="H4902" t="e">
            <v>#N/A</v>
          </cell>
        </row>
        <row r="4903">
          <cell r="H4903" t="e">
            <v>#N/A</v>
          </cell>
        </row>
        <row r="4904">
          <cell r="H4904" t="e">
            <v>#N/A</v>
          </cell>
        </row>
        <row r="4905">
          <cell r="H4905" t="e">
            <v>#N/A</v>
          </cell>
        </row>
        <row r="4906">
          <cell r="H4906" t="e">
            <v>#N/A</v>
          </cell>
        </row>
        <row r="4907">
          <cell r="H4907" t="e">
            <v>#N/A</v>
          </cell>
        </row>
        <row r="4908">
          <cell r="H4908" t="e">
            <v>#N/A</v>
          </cell>
        </row>
        <row r="4909">
          <cell r="H4909" t="e">
            <v>#N/A</v>
          </cell>
        </row>
        <row r="4910">
          <cell r="H4910" t="e">
            <v>#N/A</v>
          </cell>
        </row>
        <row r="4911">
          <cell r="H4911" t="e">
            <v>#N/A</v>
          </cell>
        </row>
        <row r="4912">
          <cell r="H4912" t="e">
            <v>#N/A</v>
          </cell>
        </row>
        <row r="4913">
          <cell r="H4913" t="e">
            <v>#N/A</v>
          </cell>
        </row>
        <row r="4914">
          <cell r="H4914" t="e">
            <v>#N/A</v>
          </cell>
        </row>
        <row r="4915">
          <cell r="H4915" t="e">
            <v>#N/A</v>
          </cell>
        </row>
        <row r="4916">
          <cell r="H4916" t="e">
            <v>#N/A</v>
          </cell>
        </row>
        <row r="4917">
          <cell r="H4917" t="e">
            <v>#N/A</v>
          </cell>
        </row>
        <row r="4918">
          <cell r="H4918" t="e">
            <v>#N/A</v>
          </cell>
        </row>
        <row r="4919">
          <cell r="H4919" t="e">
            <v>#N/A</v>
          </cell>
        </row>
        <row r="4920">
          <cell r="H4920" t="e">
            <v>#N/A</v>
          </cell>
        </row>
        <row r="4921">
          <cell r="H4921" t="e">
            <v>#N/A</v>
          </cell>
        </row>
        <row r="4922">
          <cell r="H4922" t="e">
            <v>#N/A</v>
          </cell>
        </row>
        <row r="4923">
          <cell r="H4923" t="e">
            <v>#N/A</v>
          </cell>
        </row>
        <row r="4924">
          <cell r="H4924" t="e">
            <v>#N/A</v>
          </cell>
        </row>
        <row r="4925">
          <cell r="H4925" t="e">
            <v>#N/A</v>
          </cell>
        </row>
        <row r="4926">
          <cell r="H4926" t="e">
            <v>#N/A</v>
          </cell>
        </row>
        <row r="4927">
          <cell r="H4927" t="e">
            <v>#N/A</v>
          </cell>
        </row>
        <row r="4928">
          <cell r="H4928" t="e">
            <v>#N/A</v>
          </cell>
        </row>
        <row r="4929">
          <cell r="H4929" t="e">
            <v>#N/A</v>
          </cell>
        </row>
        <row r="4930">
          <cell r="H4930" t="e">
            <v>#N/A</v>
          </cell>
        </row>
        <row r="4931">
          <cell r="H4931" t="e">
            <v>#N/A</v>
          </cell>
        </row>
        <row r="4932">
          <cell r="H4932" t="e">
            <v>#N/A</v>
          </cell>
        </row>
        <row r="4933">
          <cell r="H4933" t="e">
            <v>#N/A</v>
          </cell>
        </row>
        <row r="4934">
          <cell r="H4934" t="e">
            <v>#N/A</v>
          </cell>
        </row>
        <row r="4935">
          <cell r="H4935" t="e">
            <v>#N/A</v>
          </cell>
        </row>
        <row r="4936">
          <cell r="H4936" t="e">
            <v>#N/A</v>
          </cell>
        </row>
        <row r="4937">
          <cell r="H4937" t="e">
            <v>#N/A</v>
          </cell>
        </row>
        <row r="4938">
          <cell r="H4938" t="e">
            <v>#N/A</v>
          </cell>
        </row>
        <row r="4939">
          <cell r="H4939" t="e">
            <v>#N/A</v>
          </cell>
        </row>
        <row r="4940">
          <cell r="H4940" t="e">
            <v>#N/A</v>
          </cell>
        </row>
        <row r="4941">
          <cell r="H4941" t="e">
            <v>#N/A</v>
          </cell>
        </row>
        <row r="4942">
          <cell r="H4942" t="e">
            <v>#N/A</v>
          </cell>
        </row>
        <row r="4943">
          <cell r="H4943" t="e">
            <v>#N/A</v>
          </cell>
        </row>
        <row r="4944">
          <cell r="H4944" t="e">
            <v>#N/A</v>
          </cell>
        </row>
        <row r="4945">
          <cell r="H4945" t="e">
            <v>#N/A</v>
          </cell>
        </row>
        <row r="4946">
          <cell r="H4946" t="e">
            <v>#N/A</v>
          </cell>
        </row>
        <row r="4947">
          <cell r="H4947" t="e">
            <v>#N/A</v>
          </cell>
        </row>
        <row r="4948">
          <cell r="H4948" t="e">
            <v>#N/A</v>
          </cell>
        </row>
        <row r="4949">
          <cell r="H4949" t="e">
            <v>#N/A</v>
          </cell>
        </row>
        <row r="4950">
          <cell r="H4950" t="e">
            <v>#N/A</v>
          </cell>
        </row>
        <row r="4951">
          <cell r="H4951" t="e">
            <v>#N/A</v>
          </cell>
        </row>
        <row r="4952">
          <cell r="H4952" t="e">
            <v>#N/A</v>
          </cell>
        </row>
        <row r="4953">
          <cell r="H4953" t="e">
            <v>#N/A</v>
          </cell>
        </row>
        <row r="4954">
          <cell r="H4954" t="e">
            <v>#N/A</v>
          </cell>
        </row>
        <row r="4955">
          <cell r="H4955" t="e">
            <v>#N/A</v>
          </cell>
        </row>
        <row r="4956">
          <cell r="H4956" t="e">
            <v>#N/A</v>
          </cell>
        </row>
        <row r="4957">
          <cell r="H4957" t="e">
            <v>#N/A</v>
          </cell>
        </row>
        <row r="4958">
          <cell r="H4958" t="e">
            <v>#N/A</v>
          </cell>
        </row>
        <row r="4959">
          <cell r="H4959" t="e">
            <v>#N/A</v>
          </cell>
        </row>
        <row r="4960">
          <cell r="H4960" t="e">
            <v>#N/A</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mical Register"/>
      <sheetName val="Volumes"/>
      <sheetName val="Instructions"/>
      <sheetName val="Instructions 1"/>
      <sheetName val="Instructions 2"/>
      <sheetName val="Instructions 3"/>
      <sheetName val="Instructions 4"/>
      <sheetName val="Instructions 5"/>
      <sheetName val="Instructions 6"/>
      <sheetName val="Instructions 7"/>
      <sheetName val="Instructions 8"/>
      <sheetName val="Example Chemical Types"/>
      <sheetName val="Hide 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AE3" t="str">
            <v>Insignificant</v>
          </cell>
          <cell r="AF3" t="str">
            <v>Minor</v>
          </cell>
          <cell r="AG3" t="str">
            <v>Moderate</v>
          </cell>
          <cell r="AH3" t="str">
            <v>Major</v>
          </cell>
          <cell r="AI3" t="str">
            <v>Severe</v>
          </cell>
        </row>
        <row r="4">
          <cell r="AD4" t="str">
            <v>Almost Certain</v>
          </cell>
          <cell r="AE4" t="str">
            <v>MEDIUM</v>
          </cell>
          <cell r="AF4" t="str">
            <v>HIGH</v>
          </cell>
          <cell r="AG4" t="str">
            <v>EXTREME</v>
          </cell>
          <cell r="AH4" t="str">
            <v>EXTREME</v>
          </cell>
          <cell r="AI4" t="str">
            <v>EXTREME</v>
          </cell>
        </row>
        <row r="5">
          <cell r="AD5" t="str">
            <v>Likely</v>
          </cell>
          <cell r="AE5" t="str">
            <v>MEDIUM</v>
          </cell>
          <cell r="AF5" t="str">
            <v>MEDIUM</v>
          </cell>
          <cell r="AG5" t="str">
            <v>HIGH</v>
          </cell>
          <cell r="AH5" t="str">
            <v>EXTREME</v>
          </cell>
          <cell r="AI5" t="str">
            <v>EXTREME</v>
          </cell>
        </row>
        <row r="6">
          <cell r="AD6" t="str">
            <v>Possible</v>
          </cell>
          <cell r="AE6" t="str">
            <v>LOW</v>
          </cell>
          <cell r="AF6" t="str">
            <v>MEDIUM</v>
          </cell>
          <cell r="AG6" t="str">
            <v>MEDIUM</v>
          </cell>
          <cell r="AH6" t="str">
            <v>HIGH</v>
          </cell>
          <cell r="AI6" t="str">
            <v>EXTREME</v>
          </cell>
        </row>
        <row r="7">
          <cell r="AD7" t="str">
            <v>Unlikely</v>
          </cell>
          <cell r="AE7" t="str">
            <v>LOW</v>
          </cell>
          <cell r="AF7" t="str">
            <v>LOW</v>
          </cell>
          <cell r="AG7" t="str">
            <v>MEDIUM</v>
          </cell>
          <cell r="AH7" t="str">
            <v>MEDIUM</v>
          </cell>
          <cell r="AI7" t="str">
            <v>HIGH</v>
          </cell>
        </row>
        <row r="8">
          <cell r="AD8" t="str">
            <v>Rare</v>
          </cell>
          <cell r="AE8" t="str">
            <v>LOW</v>
          </cell>
          <cell r="AF8" t="str">
            <v>LOW</v>
          </cell>
          <cell r="AG8" t="str">
            <v>LOW</v>
          </cell>
          <cell r="AH8" t="str">
            <v>MEDIUM</v>
          </cell>
          <cell r="AI8" t="str">
            <v>MEDIUM</v>
          </cell>
        </row>
        <row r="11">
          <cell r="AD11" t="str">
            <v>Extreme</v>
          </cell>
          <cell r="AE11" t="str">
            <v>SWP is required</v>
          </cell>
        </row>
        <row r="12">
          <cell r="AD12" t="str">
            <v>High</v>
          </cell>
          <cell r="AE12" t="str">
            <v>SWP is required</v>
          </cell>
        </row>
        <row r="13">
          <cell r="AD13" t="str">
            <v>Medium</v>
          </cell>
          <cell r="AE13" t="str">
            <v xml:space="preserve">SWP may be required </v>
          </cell>
        </row>
        <row r="14">
          <cell r="AD14" t="str">
            <v>Low</v>
          </cell>
          <cell r="AE14" t="str">
            <v>SWP is not required</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985"/>
  <sheetViews>
    <sheetView tabSelected="1" zoomScale="80" zoomScaleNormal="80" zoomScaleSheetLayoutView="100" workbookViewId="0">
      <selection activeCell="K11" sqref="K11"/>
    </sheetView>
  </sheetViews>
  <sheetFormatPr defaultColWidth="9.28515625" defaultRowHeight="12.75" x14ac:dyDescent="0.2"/>
  <cols>
    <col min="1" max="1" width="23.28515625" customWidth="1"/>
    <col min="2" max="2" width="12.85546875" style="159" customWidth="1"/>
    <col min="3" max="3" width="6.85546875" customWidth="1"/>
    <col min="4" max="4" width="34.42578125" customWidth="1"/>
    <col min="5" max="5" width="10.28515625" customWidth="1"/>
    <col min="6" max="6" width="8.5703125" customWidth="1"/>
    <col min="7" max="7" width="11.28515625" bestFit="1" customWidth="1"/>
    <col min="8" max="8" width="13.85546875" style="26" bestFit="1" customWidth="1"/>
    <col min="9" max="9" width="6.28515625" customWidth="1"/>
    <col min="10" max="10" width="5.7109375" customWidth="1"/>
    <col min="11" max="11" width="7.7109375" customWidth="1"/>
    <col min="12" max="12" width="15.7109375" bestFit="1" customWidth="1"/>
    <col min="13" max="13" width="7.42578125" customWidth="1"/>
    <col min="14" max="14" width="8.85546875" customWidth="1"/>
    <col min="15" max="15" width="10.28515625" customWidth="1"/>
    <col min="16" max="16" width="7.85546875" customWidth="1"/>
    <col min="17" max="17" width="8.28515625" customWidth="1"/>
    <col min="18" max="18" width="19.85546875" customWidth="1"/>
    <col min="19" max="19" width="50.7109375" customWidth="1"/>
  </cols>
  <sheetData>
    <row r="1" spans="1:19" ht="33.4" customHeight="1" thickBot="1" x14ac:dyDescent="0.25">
      <c r="D1" s="121" t="s">
        <v>159</v>
      </c>
      <c r="E1" s="121"/>
      <c r="F1" s="121"/>
      <c r="G1" s="19"/>
      <c r="H1" s="122"/>
      <c r="I1" s="19"/>
      <c r="J1" s="19"/>
      <c r="K1" s="19"/>
      <c r="L1" s="19"/>
      <c r="M1" s="19"/>
      <c r="N1" s="19"/>
      <c r="O1" s="19"/>
    </row>
    <row r="2" spans="1:19" ht="13.5" thickBot="1" x14ac:dyDescent="0.25">
      <c r="A2" s="176" t="s">
        <v>0</v>
      </c>
      <c r="B2" s="181" t="s">
        <v>1</v>
      </c>
      <c r="C2" s="176" t="s">
        <v>167</v>
      </c>
      <c r="D2" s="179" t="s">
        <v>2</v>
      </c>
      <c r="E2" s="127"/>
      <c r="F2" s="127"/>
      <c r="G2" s="184" t="s">
        <v>3</v>
      </c>
      <c r="H2" s="185"/>
      <c r="I2" s="185"/>
      <c r="J2" s="185"/>
      <c r="K2" s="185"/>
      <c r="L2" s="185"/>
      <c r="M2" s="185"/>
      <c r="N2" s="186"/>
      <c r="O2" s="176" t="s">
        <v>4</v>
      </c>
      <c r="P2" s="176" t="s">
        <v>5</v>
      </c>
      <c r="Q2" s="176" t="s">
        <v>6</v>
      </c>
      <c r="R2" s="177" t="s">
        <v>7</v>
      </c>
      <c r="S2" s="178" t="s">
        <v>8</v>
      </c>
    </row>
    <row r="3" spans="1:19" ht="74.650000000000006" customHeight="1" thickBot="1" x14ac:dyDescent="0.25">
      <c r="A3" s="177"/>
      <c r="B3" s="182"/>
      <c r="C3" s="177"/>
      <c r="D3" s="180"/>
      <c r="E3" s="132" t="s">
        <v>143</v>
      </c>
      <c r="F3" s="132" t="s">
        <v>142</v>
      </c>
      <c r="G3" s="131" t="s">
        <v>141</v>
      </c>
      <c r="H3" s="131" t="s">
        <v>144</v>
      </c>
      <c r="I3" s="131" t="s">
        <v>9</v>
      </c>
      <c r="J3" s="131" t="s">
        <v>10</v>
      </c>
      <c r="K3" s="131" t="s">
        <v>145</v>
      </c>
      <c r="L3" s="131" t="s">
        <v>12</v>
      </c>
      <c r="M3" s="131" t="s">
        <v>140</v>
      </c>
      <c r="N3" s="131" t="s">
        <v>14</v>
      </c>
      <c r="O3" s="177"/>
      <c r="P3" s="177"/>
      <c r="Q3" s="177"/>
      <c r="R3" s="183"/>
      <c r="S3" s="178"/>
    </row>
    <row r="4" spans="1:19" s="19" customFormat="1" ht="38.25" x14ac:dyDescent="0.2">
      <c r="A4" s="153" t="s">
        <v>148</v>
      </c>
      <c r="B4" s="160" t="s">
        <v>157</v>
      </c>
      <c r="C4" s="154">
        <v>100</v>
      </c>
      <c r="D4" s="155" t="s">
        <v>156</v>
      </c>
      <c r="E4" s="14" t="s">
        <v>71</v>
      </c>
      <c r="F4" s="14" t="s">
        <v>71</v>
      </c>
      <c r="G4" s="137" t="s">
        <v>155</v>
      </c>
      <c r="H4" s="152">
        <v>44216</v>
      </c>
      <c r="I4" s="156" t="s">
        <v>139</v>
      </c>
      <c r="J4" s="156" t="s">
        <v>153</v>
      </c>
      <c r="K4" s="157"/>
      <c r="L4" s="158"/>
      <c r="M4" s="156"/>
      <c r="N4" s="156"/>
      <c r="O4" s="156" t="s">
        <v>87</v>
      </c>
      <c r="P4" s="156" t="s">
        <v>94</v>
      </c>
      <c r="Q4" s="168" t="s">
        <v>112</v>
      </c>
      <c r="R4" s="171" t="s">
        <v>135</v>
      </c>
      <c r="S4" s="143" t="s">
        <v>184</v>
      </c>
    </row>
    <row r="5" spans="1:19" s="19" customFormat="1" ht="25.5" x14ac:dyDescent="0.2">
      <c r="A5" s="149" t="s">
        <v>149</v>
      </c>
      <c r="B5" s="151" t="s">
        <v>163</v>
      </c>
      <c r="C5" s="148">
        <v>60</v>
      </c>
      <c r="D5" s="133" t="s">
        <v>156</v>
      </c>
      <c r="E5" s="14">
        <v>1170</v>
      </c>
      <c r="F5" s="14" t="s">
        <v>158</v>
      </c>
      <c r="G5" s="137" t="s">
        <v>152</v>
      </c>
      <c r="H5" s="111">
        <v>44056</v>
      </c>
      <c r="I5" s="14" t="s">
        <v>139</v>
      </c>
      <c r="J5" s="14" t="s">
        <v>139</v>
      </c>
      <c r="K5" s="16">
        <v>3</v>
      </c>
      <c r="L5" s="137" t="str">
        <f>IF(K5="","",LOOKUP(K5,{1,2.1,2.2,2.3,3,4.1,4.2,4.3,5.1,5.2,6.1,7,8,9},{"Explosives","Flammable Gas"," Non-Flammable Non-Toxic Gas","Toxic Gas","Flammable Liquid","Flammable Solid","Spontaneously Combustible","Dangerous When Wet","Oxidizing Agent","Organic Peroxide","Toxic","Radioactive","Corrosive","Miscellaneous Dangerous Goods"}))</f>
        <v>Flammable Liquid</v>
      </c>
      <c r="M5" s="14" t="s">
        <v>27</v>
      </c>
      <c r="N5" s="14"/>
      <c r="O5" s="14" t="s">
        <v>88</v>
      </c>
      <c r="P5" s="14" t="s">
        <v>94</v>
      </c>
      <c r="Q5" s="169" t="s">
        <v>98</v>
      </c>
      <c r="R5" s="172" t="s">
        <v>132</v>
      </c>
      <c r="S5" s="143" t="s">
        <v>184</v>
      </c>
    </row>
    <row r="6" spans="1:19" s="19" customFormat="1" x14ac:dyDescent="0.2">
      <c r="A6" s="149" t="s">
        <v>162</v>
      </c>
      <c r="B6" s="151" t="s">
        <v>147</v>
      </c>
      <c r="C6" s="148">
        <v>60</v>
      </c>
      <c r="D6" s="133" t="s">
        <v>156</v>
      </c>
      <c r="E6" s="14" t="s">
        <v>71</v>
      </c>
      <c r="F6" s="14" t="s">
        <v>71</v>
      </c>
      <c r="G6" s="137" t="s">
        <v>152</v>
      </c>
      <c r="H6" s="111">
        <v>43952</v>
      </c>
      <c r="I6" s="14" t="s">
        <v>139</v>
      </c>
      <c r="J6" s="14" t="s">
        <v>153</v>
      </c>
      <c r="K6" s="16"/>
      <c r="L6" s="137" t="str">
        <f>IF(K6="","",LOOKUP(K6,{1,2.1,2.2,2.3,3,4.1,4.2,4.3,5.1,5.2,6.1,7,8,9},{"Explosives","Flammable Gas"," Non-Flammable Non-Toxic Gas","Toxic Gas","Flammable Liquid","Flammable Solid","Spontaneously Combustible","Dangerous When Wet","Oxidizing Agent","Organic Peroxide","Toxic","Radioactive","Corrosive","Miscellaneous Dangerous Goods"}))</f>
        <v/>
      </c>
      <c r="M6" s="14"/>
      <c r="N6" s="14"/>
      <c r="O6" s="14" t="s">
        <v>87</v>
      </c>
      <c r="P6" s="14" t="s">
        <v>94</v>
      </c>
      <c r="Q6" s="168" t="s">
        <v>112</v>
      </c>
      <c r="R6" s="172" t="s">
        <v>135</v>
      </c>
      <c r="S6" s="143" t="s">
        <v>184</v>
      </c>
    </row>
    <row r="7" spans="1:19" s="19" customFormat="1" ht="15" x14ac:dyDescent="0.2">
      <c r="A7" s="89" t="s">
        <v>165</v>
      </c>
      <c r="B7" s="89" t="s">
        <v>147</v>
      </c>
      <c r="C7" s="162">
        <v>40</v>
      </c>
      <c r="D7" s="163" t="s">
        <v>156</v>
      </c>
      <c r="E7" s="14" t="s">
        <v>71</v>
      </c>
      <c r="F7" s="14" t="s">
        <v>71</v>
      </c>
      <c r="G7" s="137" t="s">
        <v>155</v>
      </c>
      <c r="H7" s="111">
        <v>43922</v>
      </c>
      <c r="I7" s="14" t="s">
        <v>139</v>
      </c>
      <c r="J7" s="14" t="s">
        <v>153</v>
      </c>
      <c r="K7" s="16"/>
      <c r="L7" s="137" t="str">
        <f>IF(K7="","",LOOKUP(K7,{1,2.1,2.2,2.3,3,4.1,4.2,4.3,5.1,5.2,6.1,7,8,9},{"Explosives","Flammable Gas"," Non-Flammable Non-Toxic Gas","Toxic Gas","Flammable Liquid","Flammable Solid","Spontaneously Combustible","Dangerous When Wet","Oxidizing Agent","Organic Peroxide","Toxic","Radioactive","Corrosive","Miscellaneous Dangerous Goods"}))</f>
        <v/>
      </c>
      <c r="M7" s="14"/>
      <c r="N7" s="14"/>
      <c r="O7" s="14" t="s">
        <v>87</v>
      </c>
      <c r="P7" s="14" t="s">
        <v>94</v>
      </c>
      <c r="Q7" s="169" t="s">
        <v>112</v>
      </c>
      <c r="R7" s="172" t="s">
        <v>135</v>
      </c>
      <c r="S7" s="143" t="s">
        <v>184</v>
      </c>
    </row>
    <row r="8" spans="1:19" s="19" customFormat="1" x14ac:dyDescent="0.2">
      <c r="A8" s="149" t="s">
        <v>164</v>
      </c>
      <c r="B8" s="151" t="s">
        <v>147</v>
      </c>
      <c r="C8" s="148">
        <v>20</v>
      </c>
      <c r="D8" s="133" t="s">
        <v>156</v>
      </c>
      <c r="E8" s="14" t="s">
        <v>71</v>
      </c>
      <c r="F8" s="14" t="s">
        <v>71</v>
      </c>
      <c r="G8" s="137" t="s">
        <v>152</v>
      </c>
      <c r="H8" s="111">
        <v>44136</v>
      </c>
      <c r="I8" s="14" t="s">
        <v>139</v>
      </c>
      <c r="J8" s="14" t="s">
        <v>153</v>
      </c>
      <c r="K8" s="16"/>
      <c r="L8" s="137" t="str">
        <f>IF(K8="","",LOOKUP(K8,{1,2.1,2.2,2.3,3,4.1,4.2,4.3,5.1,5.2,6.1,7,8,9},{"Explosives","Flammable Gas"," Non-Flammable Non-Toxic Gas","Toxic Gas","Flammable Liquid","Flammable Solid","Spontaneously Combustible","Dangerous When Wet","Oxidizing Agent","Organic Peroxide","Toxic","Radioactive","Corrosive","Miscellaneous Dangerous Goods"}))</f>
        <v/>
      </c>
      <c r="M8" s="14"/>
      <c r="N8" s="14"/>
      <c r="O8" s="14" t="s">
        <v>87</v>
      </c>
      <c r="P8" s="14" t="s">
        <v>94</v>
      </c>
      <c r="Q8" s="168" t="s">
        <v>112</v>
      </c>
      <c r="R8" s="172" t="s">
        <v>135</v>
      </c>
      <c r="S8" s="143" t="s">
        <v>184</v>
      </c>
    </row>
    <row r="9" spans="1:19" s="19" customFormat="1" ht="25.5" x14ac:dyDescent="0.2">
      <c r="A9" s="133" t="s">
        <v>181</v>
      </c>
      <c r="B9" s="133" t="s">
        <v>147</v>
      </c>
      <c r="C9" s="14">
        <v>5</v>
      </c>
      <c r="D9" s="133" t="s">
        <v>156</v>
      </c>
      <c r="E9" s="14">
        <v>1770</v>
      </c>
      <c r="F9" s="14" t="s">
        <v>158</v>
      </c>
      <c r="G9" s="14" t="s">
        <v>155</v>
      </c>
      <c r="H9" s="166"/>
      <c r="I9" s="14" t="s">
        <v>139</v>
      </c>
      <c r="J9" s="14" t="s">
        <v>153</v>
      </c>
      <c r="K9" s="14">
        <v>3</v>
      </c>
      <c r="L9" s="14" t="s">
        <v>182</v>
      </c>
      <c r="M9" s="14" t="s">
        <v>28</v>
      </c>
      <c r="N9" s="14"/>
      <c r="O9" s="14" t="s">
        <v>88</v>
      </c>
      <c r="P9" s="14" t="s">
        <v>94</v>
      </c>
      <c r="Q9" s="169" t="s">
        <v>98</v>
      </c>
      <c r="R9" s="172" t="s">
        <v>132</v>
      </c>
      <c r="S9" s="143" t="s">
        <v>184</v>
      </c>
    </row>
    <row r="10" spans="1:19" s="19" customFormat="1" ht="38.25" x14ac:dyDescent="0.2">
      <c r="A10" s="133" t="s">
        <v>183</v>
      </c>
      <c r="B10" s="133" t="s">
        <v>157</v>
      </c>
      <c r="C10" s="14">
        <v>20</v>
      </c>
      <c r="D10" s="133" t="s">
        <v>156</v>
      </c>
      <c r="E10" s="14" t="s">
        <v>71</v>
      </c>
      <c r="F10" s="14" t="s">
        <v>71</v>
      </c>
      <c r="G10" s="14" t="s">
        <v>155</v>
      </c>
      <c r="H10" s="133"/>
      <c r="I10" s="14" t="s">
        <v>153</v>
      </c>
      <c r="J10" s="14" t="s">
        <v>153</v>
      </c>
      <c r="K10" s="14" t="s">
        <v>71</v>
      </c>
      <c r="L10" s="14" t="s">
        <v>71</v>
      </c>
      <c r="M10" s="14" t="s">
        <v>71</v>
      </c>
      <c r="N10" s="14"/>
      <c r="O10" s="14" t="s">
        <v>87</v>
      </c>
      <c r="P10" s="14" t="s">
        <v>94</v>
      </c>
      <c r="Q10" s="170" t="s">
        <v>112</v>
      </c>
      <c r="R10" s="172" t="s">
        <v>135</v>
      </c>
      <c r="S10" s="143" t="s">
        <v>184</v>
      </c>
    </row>
    <row r="11" spans="1:19" s="19" customFormat="1" ht="25.5" x14ac:dyDescent="0.2">
      <c r="A11" s="149" t="s">
        <v>176</v>
      </c>
      <c r="B11" s="151" t="s">
        <v>177</v>
      </c>
      <c r="C11" s="148">
        <v>10</v>
      </c>
      <c r="D11" s="133" t="s">
        <v>156</v>
      </c>
      <c r="E11" s="14" t="s">
        <v>71</v>
      </c>
      <c r="F11" s="14" t="s">
        <v>71</v>
      </c>
      <c r="G11" s="14" t="s">
        <v>153</v>
      </c>
      <c r="H11" s="165"/>
      <c r="I11" s="14" t="s">
        <v>153</v>
      </c>
      <c r="J11" s="14" t="s">
        <v>153</v>
      </c>
      <c r="K11" s="157"/>
      <c r="L11" s="158"/>
      <c r="M11" s="156"/>
      <c r="N11" s="156"/>
      <c r="O11" s="14" t="s">
        <v>87</v>
      </c>
      <c r="P11" s="14" t="s">
        <v>94</v>
      </c>
      <c r="Q11" s="169" t="str">
        <f>IF(OR($O11="",$P10=""),"",INDEX('[2]Hide Me'!$AE$4:$AI$8,MATCH($P10,'[2]Hide Me'!$AD$4:$AD$8,0),MATCH($O11,'[2]Hide Me'!$AE$3:$AI$3,0)))</f>
        <v>LOW</v>
      </c>
      <c r="R11" s="172" t="str">
        <f>IF($Q11="","",VLOOKUP($Q11,'[3]Hide Me'!$AD$11:$AE$14,2,FALSE))</f>
        <v>SWP is not required</v>
      </c>
      <c r="S11" s="143" t="s">
        <v>184</v>
      </c>
    </row>
    <row r="12" spans="1:19" s="19" customFormat="1" ht="25.5" x14ac:dyDescent="0.2">
      <c r="A12" s="149" t="s">
        <v>185</v>
      </c>
      <c r="B12" s="151" t="s">
        <v>146</v>
      </c>
      <c r="C12" s="148">
        <v>45</v>
      </c>
      <c r="D12" s="133" t="s">
        <v>161</v>
      </c>
      <c r="E12" s="14">
        <v>3265</v>
      </c>
      <c r="F12" s="14" t="s">
        <v>151</v>
      </c>
      <c r="G12" s="137" t="s">
        <v>152</v>
      </c>
      <c r="H12" s="150"/>
      <c r="I12" s="14" t="s">
        <v>139</v>
      </c>
      <c r="J12" s="14" t="s">
        <v>139</v>
      </c>
      <c r="K12" s="16">
        <v>8</v>
      </c>
      <c r="L12" s="137" t="str">
        <f>IF(K12="","",LOOKUP(K12,{1,2.1,2.2,2.3,3,4.1,4.2,4.3,5.1,5.2,6.1,7,8,9},{"Explosives","Flammable Gas"," Non-Flammable Non-Toxic Gas","Toxic Gas","Flammable Liquid","Flammable Solid","Spontaneously Combustible","Dangerous When Wet","Oxidizing Agent","Organic Peroxide","Toxic","Radioactive","Corrosive","Miscellaneous Dangerous Goods"}))</f>
        <v>Corrosive</v>
      </c>
      <c r="M12" s="14" t="s">
        <v>28</v>
      </c>
      <c r="N12" s="14"/>
      <c r="O12" s="14" t="s">
        <v>88</v>
      </c>
      <c r="P12" s="14" t="s">
        <v>154</v>
      </c>
      <c r="Q12" s="169" t="s">
        <v>98</v>
      </c>
      <c r="R12" s="172" t="s">
        <v>132</v>
      </c>
      <c r="S12" s="143" t="s">
        <v>184</v>
      </c>
    </row>
    <row r="13" spans="1:19" s="19" customFormat="1" ht="25.5" x14ac:dyDescent="0.2">
      <c r="A13" s="133">
        <v>119</v>
      </c>
      <c r="B13" s="133" t="s">
        <v>186</v>
      </c>
      <c r="C13" s="14">
        <v>15</v>
      </c>
      <c r="D13" s="133" t="s">
        <v>161</v>
      </c>
      <c r="E13" s="14">
        <v>3264</v>
      </c>
      <c r="F13" s="14" t="s">
        <v>151</v>
      </c>
      <c r="G13" s="14" t="s">
        <v>152</v>
      </c>
      <c r="H13" s="133"/>
      <c r="I13" s="14" t="s">
        <v>139</v>
      </c>
      <c r="J13" s="14" t="s">
        <v>139</v>
      </c>
      <c r="K13" s="14">
        <v>8</v>
      </c>
      <c r="L13" s="137" t="s">
        <v>166</v>
      </c>
      <c r="M13" s="14" t="s">
        <v>28</v>
      </c>
      <c r="N13" s="14"/>
      <c r="O13" s="14" t="s">
        <v>88</v>
      </c>
      <c r="P13" s="14" t="s">
        <v>94</v>
      </c>
      <c r="Q13" s="169" t="s">
        <v>98</v>
      </c>
      <c r="R13" s="172" t="s">
        <v>132</v>
      </c>
      <c r="S13" s="143" t="s">
        <v>184</v>
      </c>
    </row>
    <row r="14" spans="1:19" s="19" customFormat="1" ht="25.5" x14ac:dyDescent="0.2">
      <c r="A14" s="133" t="s">
        <v>188</v>
      </c>
      <c r="B14" s="133" t="s">
        <v>187</v>
      </c>
      <c r="C14" s="14">
        <v>15</v>
      </c>
      <c r="D14" s="133" t="s">
        <v>161</v>
      </c>
      <c r="E14" s="14">
        <v>3265</v>
      </c>
      <c r="F14" s="14" t="s">
        <v>151</v>
      </c>
      <c r="G14" s="14" t="s">
        <v>152</v>
      </c>
      <c r="H14" s="133"/>
      <c r="I14" s="14" t="s">
        <v>139</v>
      </c>
      <c r="J14" s="14" t="s">
        <v>139</v>
      </c>
      <c r="K14" s="14">
        <v>8</v>
      </c>
      <c r="L14" s="14" t="s">
        <v>166</v>
      </c>
      <c r="M14" s="14" t="s">
        <v>27</v>
      </c>
      <c r="N14" s="14"/>
      <c r="O14" s="14" t="s">
        <v>88</v>
      </c>
      <c r="P14" s="14" t="s">
        <v>94</v>
      </c>
      <c r="Q14" s="169" t="s">
        <v>98</v>
      </c>
      <c r="R14" s="172" t="s">
        <v>132</v>
      </c>
      <c r="S14" s="143" t="s">
        <v>184</v>
      </c>
    </row>
    <row r="15" spans="1:19" s="19" customFormat="1" x14ac:dyDescent="0.2">
      <c r="A15" s="133" t="s">
        <v>189</v>
      </c>
      <c r="B15" s="133" t="s">
        <v>190</v>
      </c>
      <c r="C15" s="14">
        <v>150</v>
      </c>
      <c r="D15" s="133" t="s">
        <v>191</v>
      </c>
      <c r="E15" s="14"/>
      <c r="F15" s="14"/>
      <c r="G15" s="14" t="s">
        <v>155</v>
      </c>
      <c r="H15" s="133"/>
      <c r="I15" s="174" t="s">
        <v>153</v>
      </c>
      <c r="J15" s="14"/>
      <c r="K15" s="14"/>
      <c r="L15" s="137" t="s">
        <v>71</v>
      </c>
      <c r="M15" s="14"/>
      <c r="N15" s="14"/>
      <c r="O15" s="14" t="s">
        <v>87</v>
      </c>
      <c r="P15" s="14" t="s">
        <v>94</v>
      </c>
      <c r="Q15" s="170" t="s">
        <v>112</v>
      </c>
      <c r="R15" s="172" t="s">
        <v>132</v>
      </c>
      <c r="S15" s="143" t="s">
        <v>184</v>
      </c>
    </row>
    <row r="16" spans="1:19" s="19" customFormat="1" ht="38.25" x14ac:dyDescent="0.2">
      <c r="A16" s="151" t="s">
        <v>160</v>
      </c>
      <c r="B16" s="151" t="s">
        <v>150</v>
      </c>
      <c r="C16" s="148">
        <v>12000</v>
      </c>
      <c r="D16" s="133" t="s">
        <v>168</v>
      </c>
      <c r="E16" s="14">
        <v>3082</v>
      </c>
      <c r="F16" s="14" t="s">
        <v>71</v>
      </c>
      <c r="G16" s="137" t="s">
        <v>152</v>
      </c>
      <c r="H16" s="164"/>
      <c r="I16" s="14" t="s">
        <v>139</v>
      </c>
      <c r="J16" s="14" t="s">
        <v>139</v>
      </c>
      <c r="K16" s="16">
        <v>9</v>
      </c>
      <c r="L16" s="15" t="str">
        <f>IF(K16="","",LOOKUP(K16,{1,2.1,2.2,2.3,3,4.1,4.2,4.3,5.1,5.2,6.1,7,8,9},{"Explosives","Flammable Gas"," Non-Flammable Non-Toxic Gas","Toxic Gas","Flammable Liquid","Flammable Solid","Spontaneously Combustible","Dangerous When Wet","Oxidizing Agent","Organic Peroxide","Toxic","Radioactive","Corrosive","Miscellaneous Dangerous Goods"}))</f>
        <v>Miscellaneous Dangerous Goods</v>
      </c>
      <c r="M16" s="14" t="s">
        <v>28</v>
      </c>
      <c r="N16" s="14"/>
      <c r="O16" s="14" t="s">
        <v>88</v>
      </c>
      <c r="P16" s="14" t="s">
        <v>83</v>
      </c>
      <c r="Q16" s="169" t="str">
        <f>IF(OR($O16="",$P16=""),"",INDEX('[3]Hide Me'!$AE$4:$AI$8,MATCH($P16,'[3]Hide Me'!$AD$4:$AD$8,0),MATCH($O16,'[3]Hide Me'!$AE$3:$AI$3,0)))</f>
        <v>LOW</v>
      </c>
      <c r="R16" s="172" t="str">
        <f>IF($Q16="","",VLOOKUP($Q16,'[3]Hide Me'!$AD$11:$AE$14,2,FALSE))</f>
        <v>SWP is not required</v>
      </c>
      <c r="S16" s="143" t="s">
        <v>184</v>
      </c>
    </row>
    <row r="17" spans="1:19" s="19" customFormat="1" ht="25.5" x14ac:dyDescent="0.2">
      <c r="A17" s="149" t="s">
        <v>178</v>
      </c>
      <c r="B17" s="167" t="s">
        <v>175</v>
      </c>
      <c r="C17" s="148">
        <v>10</v>
      </c>
      <c r="D17" s="133" t="s">
        <v>171</v>
      </c>
      <c r="E17" s="14">
        <v>1824</v>
      </c>
      <c r="F17" s="14" t="s">
        <v>71</v>
      </c>
      <c r="G17" s="137" t="s">
        <v>152</v>
      </c>
      <c r="H17" s="111"/>
      <c r="I17" s="14" t="s">
        <v>139</v>
      </c>
      <c r="J17" s="14" t="s">
        <v>139</v>
      </c>
      <c r="K17" s="16">
        <v>8</v>
      </c>
      <c r="L17" s="15" t="str">
        <f>IF(K17="","",LOOKUP(K17,{1,2.1,2.2,2.3,3,4.1,4.2,4.3,5.1,5.2,6.1,7,8,9},{"Explosives","Flammable Gas"," Non-Flammable Non-Toxic Gas","Toxic Gas","Flammable Liquid","Flammable Solid","Spontaneously Combustible","Dangerous When Wet","Oxidizing Agent","Organic Peroxide","Toxic","Radioactive","Corrosive","Miscellaneous Dangerous Goods"}))</f>
        <v>Corrosive</v>
      </c>
      <c r="M17" s="14" t="s">
        <v>27</v>
      </c>
      <c r="N17" s="14"/>
      <c r="O17" s="14" t="s">
        <v>88</v>
      </c>
      <c r="P17" s="14" t="s">
        <v>94</v>
      </c>
      <c r="Q17" s="169" t="str">
        <f>IF(OR($O17="",$P17=""),"",INDEX('[2]Hide Me'!$AE$4:$AI$8,MATCH($P17,'[2]Hide Me'!$AD$4:$AD$8,0),MATCH($O17,'[2]Hide Me'!$AE$3:$AI$3,0)))</f>
        <v>MEDIUM</v>
      </c>
      <c r="R17" s="172" t="str">
        <f>IF($Q17="","",VLOOKUP($Q17,'[2]Hide Me'!$AD$11:$AE$14,2,FALSE))</f>
        <v xml:space="preserve">SWP may be required </v>
      </c>
      <c r="S17" s="143" t="s">
        <v>184</v>
      </c>
    </row>
    <row r="18" spans="1:19" s="19" customFormat="1" ht="25.5" x14ac:dyDescent="0.2">
      <c r="A18" s="149" t="s">
        <v>174</v>
      </c>
      <c r="B18" s="151" t="s">
        <v>175</v>
      </c>
      <c r="C18" s="148">
        <v>10</v>
      </c>
      <c r="D18" s="133" t="s">
        <v>171</v>
      </c>
      <c r="E18" s="14">
        <v>1824</v>
      </c>
      <c r="F18" s="14" t="s">
        <v>71</v>
      </c>
      <c r="G18" s="137" t="s">
        <v>152</v>
      </c>
      <c r="H18" s="111"/>
      <c r="I18" s="14" t="s">
        <v>139</v>
      </c>
      <c r="J18" s="14" t="s">
        <v>139</v>
      </c>
      <c r="K18" s="16">
        <v>8</v>
      </c>
      <c r="L18" s="15" t="str">
        <f>IF(K18="","",LOOKUP(K18,{1,2.1,2.2,2.3,3,4.1,4.2,4.3,5.1,5.2,6.1,7,8,9},{"Explosives","Flammable Gas"," Non-Flammable Non-Toxic Gas","Toxic Gas","Flammable Liquid","Flammable Solid","Spontaneously Combustible","Dangerous When Wet","Oxidizing Agent","Organic Peroxide","Toxic","Radioactive","Corrosive","Miscellaneous Dangerous Goods"}))</f>
        <v>Corrosive</v>
      </c>
      <c r="M18" s="14" t="s">
        <v>27</v>
      </c>
      <c r="N18" s="14"/>
      <c r="O18" s="14" t="s">
        <v>88</v>
      </c>
      <c r="P18" s="14" t="s">
        <v>94</v>
      </c>
      <c r="Q18" s="169" t="str">
        <f>IF(OR($O18="",$P18=""),"",INDEX('[2]Hide Me'!$AE$4:$AI$8,MATCH($P18,'[2]Hide Me'!$AD$4:$AD$8,0),MATCH($O18,'[2]Hide Me'!$AE$3:$AI$3,0)))</f>
        <v>MEDIUM</v>
      </c>
      <c r="R18" s="172" t="str">
        <f>IF($Q18="","",VLOOKUP($Q18,'[2]Hide Me'!$AD$11:$AE$14,2,FALSE))</f>
        <v xml:space="preserve">SWP may be required </v>
      </c>
      <c r="S18" s="143" t="s">
        <v>184</v>
      </c>
    </row>
    <row r="19" spans="1:19" s="19" customFormat="1" x14ac:dyDescent="0.2">
      <c r="A19" s="149" t="s">
        <v>179</v>
      </c>
      <c r="B19" s="151" t="s">
        <v>180</v>
      </c>
      <c r="C19" s="148">
        <v>5</v>
      </c>
      <c r="D19" s="133" t="s">
        <v>171</v>
      </c>
      <c r="E19" s="14" t="s">
        <v>71</v>
      </c>
      <c r="F19" s="14" t="s">
        <v>71</v>
      </c>
      <c r="G19" s="14" t="s">
        <v>153</v>
      </c>
      <c r="H19" s="111"/>
      <c r="I19" s="14" t="s">
        <v>153</v>
      </c>
      <c r="J19" s="14" t="s">
        <v>139</v>
      </c>
      <c r="K19" s="157" t="s">
        <v>71</v>
      </c>
      <c r="L19" s="158"/>
      <c r="M19" s="14"/>
      <c r="N19" s="175"/>
      <c r="O19" s="14" t="s">
        <v>87</v>
      </c>
      <c r="P19" s="14" t="s">
        <v>94</v>
      </c>
      <c r="Q19" s="169" t="str">
        <f>IF(OR($O19="",$P18=""),"",INDEX('[2]Hide Me'!$AE$4:$AI$8,MATCH($P18,'[2]Hide Me'!$AD$4:$AD$8,0),MATCH($O19,'[2]Hide Me'!$AE$3:$AI$3,0)))</f>
        <v>LOW</v>
      </c>
      <c r="R19" s="172" t="str">
        <f>IF($Q19="","",VLOOKUP($Q19,'[3]Hide Me'!$AD$11:$AE$14,2,FALSE))</f>
        <v>SWP is not required</v>
      </c>
      <c r="S19" s="143" t="s">
        <v>184</v>
      </c>
    </row>
    <row r="20" spans="1:19" s="19" customFormat="1" x14ac:dyDescent="0.2">
      <c r="A20" s="149" t="s">
        <v>169</v>
      </c>
      <c r="B20" s="151" t="s">
        <v>170</v>
      </c>
      <c r="C20" s="148">
        <v>15</v>
      </c>
      <c r="D20" s="133" t="s">
        <v>171</v>
      </c>
      <c r="E20" s="14" t="s">
        <v>71</v>
      </c>
      <c r="F20" s="14" t="s">
        <v>71</v>
      </c>
      <c r="G20" s="14" t="s">
        <v>153</v>
      </c>
      <c r="H20" s="111"/>
      <c r="I20" s="14" t="s">
        <v>153</v>
      </c>
      <c r="J20" s="14" t="s">
        <v>153</v>
      </c>
      <c r="K20" s="157"/>
      <c r="L20" s="158"/>
      <c r="M20" s="156"/>
      <c r="N20" s="156"/>
      <c r="O20" s="14" t="s">
        <v>87</v>
      </c>
      <c r="P20" s="14" t="s">
        <v>94</v>
      </c>
      <c r="Q20" s="169" t="str">
        <f>IF(OR($O20="",$P19=""),"",INDEX('[2]Hide Me'!$AE$4:$AI$8,MATCH($P19,'[2]Hide Me'!$AD$4:$AD$8,0),MATCH($O20,'[2]Hide Me'!$AE$3:$AI$3,0)))</f>
        <v>LOW</v>
      </c>
      <c r="R20" s="172" t="str">
        <f>IF($Q20="","",VLOOKUP($Q20,'[3]Hide Me'!$AD$11:$AE$14,2,FALSE))</f>
        <v>SWP is not required</v>
      </c>
      <c r="S20" s="143" t="s">
        <v>184</v>
      </c>
    </row>
    <row r="21" spans="1:19" s="19" customFormat="1" ht="13.5" thickBot="1" x14ac:dyDescent="0.25">
      <c r="A21" s="149" t="s">
        <v>173</v>
      </c>
      <c r="B21" s="151" t="s">
        <v>172</v>
      </c>
      <c r="C21" s="148">
        <v>14</v>
      </c>
      <c r="D21" s="133" t="s">
        <v>171</v>
      </c>
      <c r="E21" s="14" t="s">
        <v>71</v>
      </c>
      <c r="F21" s="14" t="s">
        <v>71</v>
      </c>
      <c r="G21" s="137" t="s">
        <v>155</v>
      </c>
      <c r="H21" s="111"/>
      <c r="I21" s="14" t="s">
        <v>139</v>
      </c>
      <c r="J21" s="14" t="s">
        <v>153</v>
      </c>
      <c r="K21" s="157"/>
      <c r="L21" s="158"/>
      <c r="M21" s="156"/>
      <c r="N21" s="156"/>
      <c r="O21" s="14" t="s">
        <v>87</v>
      </c>
      <c r="P21" s="14" t="s">
        <v>94</v>
      </c>
      <c r="Q21" s="169" t="str">
        <f>IF(OR($O21="",$P20=""),"",INDEX('[2]Hide Me'!$AE$4:$AI$8,MATCH($P20,'[2]Hide Me'!$AD$4:$AD$8,0),MATCH($O21,'[2]Hide Me'!$AE$3:$AI$3,0)))</f>
        <v>LOW</v>
      </c>
      <c r="R21" s="173" t="str">
        <f>IF($Q21="","",VLOOKUP($Q21,'[3]Hide Me'!$AD$11:$AE$14,2,FALSE))</f>
        <v>SWP is not required</v>
      </c>
      <c r="S21" s="143" t="s">
        <v>184</v>
      </c>
    </row>
    <row r="22" spans="1:19" s="19" customFormat="1" x14ac:dyDescent="0.2">
      <c r="A22" s="141"/>
      <c r="B22" s="143"/>
      <c r="C22" s="142"/>
      <c r="D22" s="143"/>
      <c r="E22" s="143"/>
      <c r="F22" s="143"/>
      <c r="G22" s="144"/>
      <c r="H22" s="145"/>
      <c r="I22" s="142"/>
      <c r="J22" s="142"/>
      <c r="K22" s="146"/>
      <c r="L22" s="144" t="str">
        <f>IF(K23="","",LOOKUP(K23,{1,2.1,2.2,2.3,3,4.1,4.2,4.3,5.1,5.2,6.1,7,8,9},{"Explosives","Flammable Gas"," Non-Flammable Non-Toxic Gas","Toxic Gas","Flammable Liquid","Flammable Solid","Spontaneously Combustible","Dangerous When Wet","Oxidizing Agent","Organic Peroxide","Toxic","Radioactive","Corrosive","Miscellaneous Dangerous Goods"}))</f>
        <v/>
      </c>
      <c r="M22" s="142"/>
      <c r="N22" s="142"/>
      <c r="O22" s="142"/>
      <c r="P22" s="142"/>
      <c r="Q22" s="144" t="str">
        <f>IF(OR($O22="",$P22=""),"",INDEX('Hide Me'!$AE$4:$AI$8,MATCH($P22,'Hide Me'!$AD$4:$AD$8,0),MATCH($O22,'Hide Me'!$AE$3:$AI$3,0)))</f>
        <v/>
      </c>
      <c r="R22" s="144" t="str">
        <f>IF($Q22="","",VLOOKUP($Q22,'Hide Me'!$AD$11:$AE$14,2,FALSE))</f>
        <v/>
      </c>
      <c r="S22" s="143"/>
    </row>
    <row r="23" spans="1:19" s="19" customFormat="1" x14ac:dyDescent="0.2">
      <c r="A23" s="141"/>
      <c r="B23" s="143"/>
      <c r="C23" s="142"/>
      <c r="D23" s="143"/>
      <c r="E23" s="143"/>
      <c r="F23" s="143"/>
      <c r="G23" s="144"/>
      <c r="H23" s="145"/>
      <c r="I23" s="142"/>
      <c r="J23" s="142"/>
      <c r="K23" s="146"/>
      <c r="L23" s="144" t="str">
        <f>IF(K24="","",LOOKUP(K24,{1,2.1,2.2,2.3,3,4.1,4.2,4.3,5.1,5.2,6.1,7,8,9},{"Explosives","Flammable Gas"," Non-Flammable Non-Toxic Gas","Toxic Gas","Flammable Liquid","Flammable Solid","Spontaneously Combustible","Dangerous When Wet","Oxidizing Agent","Organic Peroxide","Toxic","Radioactive","Corrosive","Miscellaneous Dangerous Goods"}))</f>
        <v/>
      </c>
      <c r="M23" s="142"/>
      <c r="N23" s="142"/>
      <c r="O23" s="142"/>
      <c r="P23" s="142"/>
      <c r="Q23" s="144" t="str">
        <f>IF(OR($O23="",$P23=""),"",INDEX('Hide Me'!$AE$4:$AI$8,MATCH($P23,'Hide Me'!$AD$4:$AD$8,0),MATCH($O23,'Hide Me'!$AE$3:$AI$3,0)))</f>
        <v/>
      </c>
      <c r="R23" s="144" t="str">
        <f>IF($Q23="","",VLOOKUP($Q23,'Hide Me'!$AD$11:$AE$14,2,FALSE))</f>
        <v/>
      </c>
      <c r="S23" s="143"/>
    </row>
    <row r="24" spans="1:19" s="19" customFormat="1" x14ac:dyDescent="0.2">
      <c r="A24" s="141"/>
      <c r="B24" s="143"/>
      <c r="C24" s="142"/>
      <c r="D24" s="143"/>
      <c r="E24" s="143"/>
      <c r="F24" s="143"/>
      <c r="G24" s="144"/>
      <c r="H24" s="145"/>
      <c r="I24" s="142"/>
      <c r="J24" s="142"/>
      <c r="K24" s="146"/>
      <c r="L24" s="144" t="str">
        <f>IF(K25="","",LOOKUP(K25,{1,2.1,2.2,2.3,3,4.1,4.2,4.3,5.1,5.2,6.1,7,8,9},{"Explosives","Flammable Gas"," Non-Flammable Non-Toxic Gas","Toxic Gas","Flammable Liquid","Flammable Solid","Spontaneously Combustible","Dangerous When Wet","Oxidizing Agent","Organic Peroxide","Toxic","Radioactive","Corrosive","Miscellaneous Dangerous Goods"}))</f>
        <v/>
      </c>
      <c r="M24" s="142"/>
      <c r="N24" s="142"/>
      <c r="O24" s="142"/>
      <c r="P24" s="142"/>
      <c r="Q24" s="144" t="str">
        <f>IF(OR($O24="",$P24=""),"",INDEX('Hide Me'!$AE$4:$AI$8,MATCH($P24,'Hide Me'!$AD$4:$AD$8,0),MATCH($O24,'Hide Me'!$AE$3:$AI$3,0)))</f>
        <v/>
      </c>
      <c r="R24" s="144" t="str">
        <f>IF($Q24="","",VLOOKUP($Q24,'Hide Me'!$AD$11:$AE$14,2,FALSE))</f>
        <v/>
      </c>
      <c r="S24" s="143"/>
    </row>
    <row r="25" spans="1:19" s="19" customFormat="1" x14ac:dyDescent="0.2">
      <c r="A25" s="141"/>
      <c r="B25" s="143"/>
      <c r="C25" s="142"/>
      <c r="D25" s="143"/>
      <c r="E25" s="143"/>
      <c r="F25" s="143"/>
      <c r="G25" s="144"/>
      <c r="H25" s="145"/>
      <c r="I25" s="142"/>
      <c r="J25" s="142"/>
      <c r="K25" s="146"/>
      <c r="L25" s="144" t="str">
        <f>IF(K26="","",LOOKUP(K26,{1,2.1,2.2,2.3,3,4.1,4.2,4.3,5.1,5.2,6.1,7,8,9},{"Explosives","Flammable Gas"," Non-Flammable Non-Toxic Gas","Toxic Gas","Flammable Liquid","Flammable Solid","Spontaneously Combustible","Dangerous When Wet","Oxidizing Agent","Organic Peroxide","Toxic","Radioactive","Corrosive","Miscellaneous Dangerous Goods"}))</f>
        <v/>
      </c>
      <c r="M25" s="142"/>
      <c r="N25" s="142"/>
      <c r="O25" s="142"/>
      <c r="P25" s="142"/>
      <c r="Q25" s="144" t="str">
        <f>IF(OR($O25="",$P25=""),"",INDEX('Hide Me'!$AE$4:$AI$8,MATCH($P25,'Hide Me'!$AD$4:$AD$8,0),MATCH($O25,'Hide Me'!$AE$3:$AI$3,0)))</f>
        <v/>
      </c>
      <c r="R25" s="144" t="str">
        <f>IF($Q25="","",VLOOKUP($Q25,'Hide Me'!$AD$11:$AE$14,2,FALSE))</f>
        <v/>
      </c>
      <c r="S25" s="143"/>
    </row>
    <row r="26" spans="1:19" s="19" customFormat="1" x14ac:dyDescent="0.2">
      <c r="A26" s="141"/>
      <c r="B26" s="143"/>
      <c r="C26" s="142"/>
      <c r="D26" s="143"/>
      <c r="E26" s="143"/>
      <c r="F26" s="143"/>
      <c r="G26" s="144"/>
      <c r="H26" s="145"/>
      <c r="I26" s="142"/>
      <c r="J26" s="142"/>
      <c r="K26" s="146"/>
      <c r="L26" s="144" t="str">
        <f>IF(K27="","",LOOKUP(K27,{1,2.1,2.2,2.3,3,4.1,4.2,4.3,5.1,5.2,6.1,7,8,9},{"Explosives","Flammable Gas"," Non-Flammable Non-Toxic Gas","Toxic Gas","Flammable Liquid","Flammable Solid","Spontaneously Combustible","Dangerous When Wet","Oxidizing Agent","Organic Peroxide","Toxic","Radioactive","Corrosive","Miscellaneous Dangerous Goods"}))</f>
        <v/>
      </c>
      <c r="M26" s="142"/>
      <c r="N26" s="142"/>
      <c r="O26" s="142"/>
      <c r="P26" s="142"/>
      <c r="Q26" s="144" t="str">
        <f>IF(OR($O26="",$P26=""),"",INDEX('Hide Me'!$AE$4:$AI$8,MATCH($P26,'Hide Me'!$AD$4:$AD$8,0),MATCH($O26,'Hide Me'!$AE$3:$AI$3,0)))</f>
        <v/>
      </c>
      <c r="R26" s="144" t="str">
        <f>IF($Q26="","",VLOOKUP($Q26,'Hide Me'!$AD$11:$AE$14,2,FALSE))</f>
        <v/>
      </c>
      <c r="S26" s="143"/>
    </row>
    <row r="27" spans="1:19" s="19" customFormat="1" x14ac:dyDescent="0.2">
      <c r="A27" s="141"/>
      <c r="B27" s="143"/>
      <c r="C27" s="142"/>
      <c r="D27" s="143"/>
      <c r="E27" s="143"/>
      <c r="F27" s="143"/>
      <c r="G27" s="144"/>
      <c r="H27" s="145"/>
      <c r="I27" s="142"/>
      <c r="J27" s="142"/>
      <c r="K27" s="146"/>
      <c r="L27" s="144" t="str">
        <f>IF(K28="","",LOOKUP(K28,{1,2.1,2.2,2.3,3,4.1,4.2,4.3,5.1,5.2,6.1,7,8,9},{"Explosives","Flammable Gas"," Non-Flammable Non-Toxic Gas","Toxic Gas","Flammable Liquid","Flammable Solid","Spontaneously Combustible","Dangerous When Wet","Oxidizing Agent","Organic Peroxide","Toxic","Radioactive","Corrosive","Miscellaneous Dangerous Goods"}))</f>
        <v/>
      </c>
      <c r="M27" s="142"/>
      <c r="N27" s="142"/>
      <c r="O27" s="142"/>
      <c r="P27" s="142"/>
      <c r="Q27" s="144" t="str">
        <f>IF(OR($O27="",$P27=""),"",INDEX('Hide Me'!$AE$4:$AI$8,MATCH($P27,'Hide Me'!$AD$4:$AD$8,0),MATCH($O27,'Hide Me'!$AE$3:$AI$3,0)))</f>
        <v/>
      </c>
      <c r="R27" s="144" t="str">
        <f>IF($Q27="","",VLOOKUP($Q27,'Hide Me'!$AD$11:$AE$14,2,FALSE))</f>
        <v/>
      </c>
      <c r="S27" s="143"/>
    </row>
    <row r="28" spans="1:19" s="19" customFormat="1" x14ac:dyDescent="0.2">
      <c r="A28" s="141"/>
      <c r="B28" s="143"/>
      <c r="C28" s="142"/>
      <c r="D28" s="143"/>
      <c r="E28" s="143"/>
      <c r="F28" s="143"/>
      <c r="G28" s="144"/>
      <c r="H28" s="145"/>
      <c r="I28" s="142"/>
      <c r="J28" s="142"/>
      <c r="K28" s="146"/>
      <c r="L28" s="144" t="str">
        <f>IF(K29="","",LOOKUP(K29,{1,2.1,2.2,2.3,3,4.1,4.2,4.3,5.1,5.2,6.1,7,8,9},{"Explosives","Flammable Gas"," Non-Flammable Non-Toxic Gas","Toxic Gas","Flammable Liquid","Flammable Solid","Spontaneously Combustible","Dangerous When Wet","Oxidizing Agent","Organic Peroxide","Toxic","Radioactive","Corrosive","Miscellaneous Dangerous Goods"}))</f>
        <v/>
      </c>
      <c r="M28" s="142"/>
      <c r="N28" s="142"/>
      <c r="O28" s="142"/>
      <c r="P28" s="142"/>
      <c r="Q28" s="144" t="str">
        <f>IF(OR($O28="",$P28=""),"",INDEX('Hide Me'!$AE$4:$AI$8,MATCH($P28,'Hide Me'!$AD$4:$AD$8,0),MATCH($O28,'Hide Me'!$AE$3:$AI$3,0)))</f>
        <v/>
      </c>
      <c r="R28" s="144" t="str">
        <f>IF($Q28="","",VLOOKUP($Q28,'Hide Me'!$AD$11:$AE$14,2,FALSE))</f>
        <v/>
      </c>
      <c r="S28" s="143"/>
    </row>
    <row r="29" spans="1:19" s="19" customFormat="1" x14ac:dyDescent="0.2">
      <c r="A29" s="141"/>
      <c r="B29" s="143"/>
      <c r="C29" s="142"/>
      <c r="D29" s="143"/>
      <c r="E29" s="143"/>
      <c r="F29" s="143"/>
      <c r="G29" s="144"/>
      <c r="H29" s="145"/>
      <c r="I29" s="142"/>
      <c r="J29" s="142"/>
      <c r="K29" s="146"/>
      <c r="L29" s="144" t="str">
        <f>IF(K30="","",LOOKUP(K30,{1,2.1,2.2,2.3,3,4.1,4.2,4.3,5.1,5.2,6.1,7,8,9},{"Explosives","Flammable Gas"," Non-Flammable Non-Toxic Gas","Toxic Gas","Flammable Liquid","Flammable Solid","Spontaneously Combustible","Dangerous When Wet","Oxidizing Agent","Organic Peroxide","Toxic","Radioactive","Corrosive","Miscellaneous Dangerous Goods"}))</f>
        <v/>
      </c>
      <c r="M29" s="142"/>
      <c r="N29" s="142"/>
      <c r="O29" s="142"/>
      <c r="P29" s="142"/>
      <c r="Q29" s="144" t="str">
        <f>IF(OR($O29="",$P29=""),"",INDEX('Hide Me'!$AE$4:$AI$8,MATCH($P29,'Hide Me'!$AD$4:$AD$8,0),MATCH($O29,'Hide Me'!$AE$3:$AI$3,0)))</f>
        <v/>
      </c>
      <c r="R29" s="144" t="str">
        <f>IF($Q29="","",VLOOKUP($Q29,'Hide Me'!$AD$11:$AE$14,2,FALSE))</f>
        <v/>
      </c>
      <c r="S29" s="143"/>
    </row>
    <row r="30" spans="1:19" s="19" customFormat="1" x14ac:dyDescent="0.2">
      <c r="A30" s="141"/>
      <c r="B30" s="143"/>
      <c r="C30" s="142"/>
      <c r="D30" s="143"/>
      <c r="E30" s="143"/>
      <c r="F30" s="143"/>
      <c r="G30" s="144"/>
      <c r="H30" s="145"/>
      <c r="I30" s="142"/>
      <c r="J30" s="142"/>
      <c r="K30" s="146"/>
      <c r="L30" s="144" t="str">
        <f>IF(K31="","",LOOKUP(K31,{1,2.1,2.2,2.3,3,4.1,4.2,4.3,5.1,5.2,6.1,7,8,9},{"Explosives","Flammable Gas"," Non-Flammable Non-Toxic Gas","Toxic Gas","Flammable Liquid","Flammable Solid","Spontaneously Combustible","Dangerous When Wet","Oxidizing Agent","Organic Peroxide","Toxic","Radioactive","Corrosive","Miscellaneous Dangerous Goods"}))</f>
        <v/>
      </c>
      <c r="M30" s="142"/>
      <c r="N30" s="142"/>
      <c r="O30" s="142"/>
      <c r="P30" s="142"/>
      <c r="Q30" s="144" t="str">
        <f>IF(OR($O30="",$P30=""),"",INDEX('Hide Me'!$AE$4:$AI$8,MATCH($P30,'Hide Me'!$AD$4:$AD$8,0),MATCH($O30,'Hide Me'!$AE$3:$AI$3,0)))</f>
        <v/>
      </c>
      <c r="R30" s="144" t="str">
        <f>IF($Q30="","",VLOOKUP($Q30,'Hide Me'!$AD$11:$AE$14,2,FALSE))</f>
        <v/>
      </c>
      <c r="S30" s="143"/>
    </row>
    <row r="31" spans="1:19" s="19" customFormat="1" x14ac:dyDescent="0.2">
      <c r="A31" s="141"/>
      <c r="B31" s="143"/>
      <c r="C31" s="142"/>
      <c r="D31" s="143"/>
      <c r="E31" s="143"/>
      <c r="F31" s="143"/>
      <c r="G31" s="144"/>
      <c r="H31" s="145"/>
      <c r="I31" s="142"/>
      <c r="J31" s="142"/>
      <c r="K31" s="146"/>
      <c r="L31" s="144" t="str">
        <f>IF(K32="","",LOOKUP(K32,{1,2.1,2.2,2.3,3,4.1,4.2,4.3,5.1,5.2,6.1,7,8,9},{"Explosives","Flammable Gas"," Non-Flammable Non-Toxic Gas","Toxic Gas","Flammable Liquid","Flammable Solid","Spontaneously Combustible","Dangerous When Wet","Oxidizing Agent","Organic Peroxide","Toxic","Radioactive","Corrosive","Miscellaneous Dangerous Goods"}))</f>
        <v/>
      </c>
      <c r="M31" s="142"/>
      <c r="N31" s="142"/>
      <c r="O31" s="142"/>
      <c r="P31" s="142"/>
      <c r="Q31" s="144" t="str">
        <f>IF(OR($O31="",$P31=""),"",INDEX('Hide Me'!$AE$4:$AI$8,MATCH($P31,'Hide Me'!$AD$4:$AD$8,0),MATCH($O31,'Hide Me'!$AE$3:$AI$3,0)))</f>
        <v/>
      </c>
      <c r="R31" s="144" t="str">
        <f>IF($Q31="","",VLOOKUP($Q31,'Hide Me'!$AD$11:$AE$14,2,FALSE))</f>
        <v/>
      </c>
      <c r="S31" s="143"/>
    </row>
    <row r="32" spans="1:19" s="19" customFormat="1" x14ac:dyDescent="0.2">
      <c r="A32" s="141"/>
      <c r="B32" s="143"/>
      <c r="C32" s="142"/>
      <c r="D32" s="143"/>
      <c r="E32" s="143"/>
      <c r="F32" s="143"/>
      <c r="G32" s="144"/>
      <c r="H32" s="145"/>
      <c r="I32" s="142"/>
      <c r="J32" s="142"/>
      <c r="K32" s="146"/>
      <c r="L32" s="144" t="str">
        <f>IF(K33="","",LOOKUP(K33,{1,2.1,2.2,2.3,3,4.1,4.2,4.3,5.1,5.2,6.1,7,8,9},{"Explosives","Flammable Gas"," Non-Flammable Non-Toxic Gas","Toxic Gas","Flammable Liquid","Flammable Solid","Spontaneously Combustible","Dangerous When Wet","Oxidizing Agent","Organic Peroxide","Toxic","Radioactive","Corrosive","Miscellaneous Dangerous Goods"}))</f>
        <v/>
      </c>
      <c r="M32" s="142"/>
      <c r="N32" s="142"/>
      <c r="O32" s="142"/>
      <c r="P32" s="142"/>
      <c r="Q32" s="144" t="str">
        <f>IF(OR($O32="",$P32=""),"",INDEX('Hide Me'!$AE$4:$AI$8,MATCH($P32,'Hide Me'!$AD$4:$AD$8,0),MATCH($O32,'Hide Me'!$AE$3:$AI$3,0)))</f>
        <v/>
      </c>
      <c r="R32" s="144" t="str">
        <f>IF($Q32="","",VLOOKUP($Q32,'Hide Me'!$AD$11:$AE$14,2,FALSE))</f>
        <v/>
      </c>
      <c r="S32" s="143"/>
    </row>
    <row r="33" spans="1:19" s="19" customFormat="1" x14ac:dyDescent="0.2">
      <c r="A33" s="141"/>
      <c r="B33" s="143"/>
      <c r="C33" s="142"/>
      <c r="D33" s="143"/>
      <c r="E33" s="143"/>
      <c r="F33" s="143"/>
      <c r="G33" s="144"/>
      <c r="H33" s="145"/>
      <c r="I33" s="142"/>
      <c r="J33" s="142"/>
      <c r="K33" s="146"/>
      <c r="L33" s="144" t="str">
        <f>IF(K34="","",LOOKUP(K34,{1,2.1,2.2,2.3,3,4.1,4.2,4.3,5.1,5.2,6.1,7,8,9},{"Explosives","Flammable Gas"," Non-Flammable Non-Toxic Gas","Toxic Gas","Flammable Liquid","Flammable Solid","Spontaneously Combustible","Dangerous When Wet","Oxidizing Agent","Organic Peroxide","Toxic","Radioactive","Corrosive","Miscellaneous Dangerous Goods"}))</f>
        <v/>
      </c>
      <c r="M33" s="142"/>
      <c r="N33" s="142"/>
      <c r="O33" s="142"/>
      <c r="P33" s="142"/>
      <c r="Q33" s="144" t="str">
        <f>IF(OR($O33="",$P33=""),"",INDEX('Hide Me'!$AE$4:$AI$8,MATCH($P33,'Hide Me'!$AD$4:$AD$8,0),MATCH($O33,'Hide Me'!$AE$3:$AI$3,0)))</f>
        <v/>
      </c>
      <c r="R33" s="144" t="str">
        <f>IF($Q33="","",VLOOKUP($Q33,'Hide Me'!$AD$11:$AE$14,2,FALSE))</f>
        <v/>
      </c>
      <c r="S33" s="143"/>
    </row>
    <row r="34" spans="1:19" s="19" customFormat="1" x14ac:dyDescent="0.2">
      <c r="A34" s="141"/>
      <c r="B34" s="143"/>
      <c r="C34" s="142"/>
      <c r="D34" s="143"/>
      <c r="E34" s="143"/>
      <c r="F34" s="143"/>
      <c r="G34" s="144"/>
      <c r="H34" s="145"/>
      <c r="I34" s="142"/>
      <c r="J34" s="142"/>
      <c r="K34" s="146"/>
      <c r="L34" s="144" t="str">
        <f>IF(K35="","",LOOKUP(K35,{1,2.1,2.2,2.3,3,4.1,4.2,4.3,5.1,5.2,6.1,7,8,9},{"Explosives","Flammable Gas"," Non-Flammable Non-Toxic Gas","Toxic Gas","Flammable Liquid","Flammable Solid","Spontaneously Combustible","Dangerous When Wet","Oxidizing Agent","Organic Peroxide","Toxic","Radioactive","Corrosive","Miscellaneous Dangerous Goods"}))</f>
        <v/>
      </c>
      <c r="M34" s="142"/>
      <c r="N34" s="142"/>
      <c r="O34" s="142"/>
      <c r="P34" s="142"/>
      <c r="Q34" s="144" t="str">
        <f>IF(OR($O34="",$P34=""),"",INDEX('Hide Me'!$AE$4:$AI$8,MATCH($P34,'Hide Me'!$AD$4:$AD$8,0),MATCH($O34,'Hide Me'!$AE$3:$AI$3,0)))</f>
        <v/>
      </c>
      <c r="R34" s="144" t="str">
        <f>IF($Q34="","",VLOOKUP($Q34,'Hide Me'!$AD$11:$AE$14,2,FALSE))</f>
        <v/>
      </c>
      <c r="S34" s="143"/>
    </row>
    <row r="35" spans="1:19" s="19" customFormat="1" x14ac:dyDescent="0.2">
      <c r="A35" s="141"/>
      <c r="B35" s="143"/>
      <c r="C35" s="142"/>
      <c r="D35" s="143"/>
      <c r="E35" s="143"/>
      <c r="F35" s="143"/>
      <c r="G35" s="144"/>
      <c r="H35" s="145"/>
      <c r="I35" s="142"/>
      <c r="J35" s="142"/>
      <c r="K35" s="146"/>
      <c r="L35" s="144" t="str">
        <f>IF(K36="","",LOOKUP(K36,{1,2.1,2.2,2.3,3,4.1,4.2,4.3,5.1,5.2,6.1,7,8,9},{"Explosives","Flammable Gas"," Non-Flammable Non-Toxic Gas","Toxic Gas","Flammable Liquid","Flammable Solid","Spontaneously Combustible","Dangerous When Wet","Oxidizing Agent","Organic Peroxide","Toxic","Radioactive","Corrosive","Miscellaneous Dangerous Goods"}))</f>
        <v/>
      </c>
      <c r="M35" s="142"/>
      <c r="N35" s="142"/>
      <c r="O35" s="142"/>
      <c r="P35" s="142"/>
      <c r="Q35" s="144" t="str">
        <f>IF(OR($O35="",$P35=""),"",INDEX('Hide Me'!$AE$4:$AI$8,MATCH($P35,'Hide Me'!$AD$4:$AD$8,0),MATCH($O35,'Hide Me'!$AE$3:$AI$3,0)))</f>
        <v/>
      </c>
      <c r="R35" s="144" t="str">
        <f>IF($Q35="","",VLOOKUP($Q35,'Hide Me'!$AD$11:$AE$14,2,FALSE))</f>
        <v/>
      </c>
      <c r="S35" s="143"/>
    </row>
    <row r="36" spans="1:19" s="19" customFormat="1" x14ac:dyDescent="0.2">
      <c r="A36" s="141"/>
      <c r="B36" s="143"/>
      <c r="C36" s="142"/>
      <c r="D36" s="143"/>
      <c r="E36" s="143"/>
      <c r="F36" s="143"/>
      <c r="G36" s="144"/>
      <c r="H36" s="145"/>
      <c r="I36" s="142"/>
      <c r="J36" s="142"/>
      <c r="K36" s="146"/>
      <c r="L36" s="144" t="str">
        <f>IF(K37="","",LOOKUP(K37,{1,2.1,2.2,2.3,3,4.1,4.2,4.3,5.1,5.2,6.1,7,8,9},{"Explosives","Flammable Gas"," Non-Flammable Non-Toxic Gas","Toxic Gas","Flammable Liquid","Flammable Solid","Spontaneously Combustible","Dangerous When Wet","Oxidizing Agent","Organic Peroxide","Toxic","Radioactive","Corrosive","Miscellaneous Dangerous Goods"}))</f>
        <v/>
      </c>
      <c r="M36" s="142"/>
      <c r="N36" s="142"/>
      <c r="O36" s="142"/>
      <c r="P36" s="142"/>
      <c r="Q36" s="144" t="str">
        <f>IF(OR($O36="",$P36=""),"",INDEX('Hide Me'!$AE$4:$AI$8,MATCH($P36,'Hide Me'!$AD$4:$AD$8,0),MATCH($O36,'Hide Me'!$AE$3:$AI$3,0)))</f>
        <v/>
      </c>
      <c r="R36" s="144" t="str">
        <f>IF($Q36="","",VLOOKUP($Q36,'Hide Me'!$AD$11:$AE$14,2,FALSE))</f>
        <v/>
      </c>
      <c r="S36" s="143"/>
    </row>
    <row r="37" spans="1:19" s="19" customFormat="1" x14ac:dyDescent="0.2">
      <c r="A37" s="141"/>
      <c r="B37" s="143"/>
      <c r="C37" s="142"/>
      <c r="D37" s="143"/>
      <c r="E37" s="143"/>
      <c r="F37" s="143"/>
      <c r="G37" s="144"/>
      <c r="H37" s="145"/>
      <c r="I37" s="142"/>
      <c r="J37" s="142"/>
      <c r="K37" s="146"/>
      <c r="L37" s="144" t="str">
        <f>IF(K38="","",LOOKUP(K38,{1,2.1,2.2,2.3,3,4.1,4.2,4.3,5.1,5.2,6.1,7,8,9},{"Explosives","Flammable Gas"," Non-Flammable Non-Toxic Gas","Toxic Gas","Flammable Liquid","Flammable Solid","Spontaneously Combustible","Dangerous When Wet","Oxidizing Agent","Organic Peroxide","Toxic","Radioactive","Corrosive","Miscellaneous Dangerous Goods"}))</f>
        <v/>
      </c>
      <c r="M37" s="142"/>
      <c r="N37" s="142"/>
      <c r="O37" s="142"/>
      <c r="P37" s="142"/>
      <c r="Q37" s="144" t="str">
        <f>IF(OR($O37="",$P37=""),"",INDEX('Hide Me'!$AE$4:$AI$8,MATCH($P37,'Hide Me'!$AD$4:$AD$8,0),MATCH($O37,'Hide Me'!$AE$3:$AI$3,0)))</f>
        <v/>
      </c>
      <c r="R37" s="144" t="str">
        <f>IF($Q37="","",VLOOKUP($Q37,'Hide Me'!$AD$11:$AE$14,2,FALSE))</f>
        <v/>
      </c>
      <c r="S37" s="143"/>
    </row>
    <row r="38" spans="1:19" s="19" customFormat="1" x14ac:dyDescent="0.2">
      <c r="A38" s="141"/>
      <c r="B38" s="143"/>
      <c r="C38" s="142"/>
      <c r="D38" s="143"/>
      <c r="E38" s="143"/>
      <c r="F38" s="143"/>
      <c r="G38" s="144"/>
      <c r="H38" s="145"/>
      <c r="I38" s="142"/>
      <c r="J38" s="142"/>
      <c r="K38" s="146"/>
      <c r="L38" s="144" t="str">
        <f>IF(K39="","",LOOKUP(K39,{1,2.1,2.2,2.3,3,4.1,4.2,4.3,5.1,5.2,6.1,7,8,9},{"Explosives","Flammable Gas"," Non-Flammable Non-Toxic Gas","Toxic Gas","Flammable Liquid","Flammable Solid","Spontaneously Combustible","Dangerous When Wet","Oxidizing Agent","Organic Peroxide","Toxic","Radioactive","Corrosive","Miscellaneous Dangerous Goods"}))</f>
        <v/>
      </c>
      <c r="M38" s="142"/>
      <c r="N38" s="142"/>
      <c r="O38" s="142"/>
      <c r="P38" s="142"/>
      <c r="Q38" s="144" t="str">
        <f>IF(OR($O38="",$P38=""),"",INDEX('Hide Me'!$AE$4:$AI$8,MATCH($P38,'Hide Me'!$AD$4:$AD$8,0),MATCH($O38,'Hide Me'!$AE$3:$AI$3,0)))</f>
        <v/>
      </c>
      <c r="R38" s="144" t="str">
        <f>IF($Q38="","",VLOOKUP($Q38,'Hide Me'!$AD$11:$AE$14,2,FALSE))</f>
        <v/>
      </c>
      <c r="S38" s="143"/>
    </row>
    <row r="39" spans="1:19" s="19" customFormat="1" x14ac:dyDescent="0.2">
      <c r="A39" s="141"/>
      <c r="B39" s="143"/>
      <c r="C39" s="142"/>
      <c r="D39" s="143"/>
      <c r="E39" s="143"/>
      <c r="F39" s="143"/>
      <c r="G39" s="144"/>
      <c r="H39" s="145"/>
      <c r="I39" s="142"/>
      <c r="J39" s="142"/>
      <c r="K39" s="146"/>
      <c r="L39" s="144" t="str">
        <f>IF(K40="","",LOOKUP(K40,{1,2.1,2.2,2.3,3,4.1,4.2,4.3,5.1,5.2,6.1,7,8,9},{"Explosives","Flammable Gas"," Non-Flammable Non-Toxic Gas","Toxic Gas","Flammable Liquid","Flammable Solid","Spontaneously Combustible","Dangerous When Wet","Oxidizing Agent","Organic Peroxide","Toxic","Radioactive","Corrosive","Miscellaneous Dangerous Goods"}))</f>
        <v/>
      </c>
      <c r="M39" s="142"/>
      <c r="N39" s="142"/>
      <c r="O39" s="142"/>
      <c r="P39" s="142"/>
      <c r="Q39" s="144" t="str">
        <f>IF(OR($O39="",$P39=""),"",INDEX('Hide Me'!$AE$4:$AI$8,MATCH($P39,'Hide Me'!$AD$4:$AD$8,0),MATCH($O39,'Hide Me'!$AE$3:$AI$3,0)))</f>
        <v/>
      </c>
      <c r="R39" s="144" t="str">
        <f>IF($Q39="","",VLOOKUP($Q39,'Hide Me'!$AD$11:$AE$14,2,FALSE))</f>
        <v/>
      </c>
      <c r="S39" s="143"/>
    </row>
    <row r="40" spans="1:19" s="19" customFormat="1" x14ac:dyDescent="0.2">
      <c r="A40" s="141"/>
      <c r="B40" s="143"/>
      <c r="C40" s="142"/>
      <c r="D40" s="143"/>
      <c r="E40" s="143"/>
      <c r="F40" s="143"/>
      <c r="G40" s="144"/>
      <c r="H40" s="145"/>
      <c r="I40" s="142"/>
      <c r="J40" s="142"/>
      <c r="K40" s="146"/>
      <c r="L40" s="144" t="str">
        <f>IF(K41="","",LOOKUP(K41,{1,2.1,2.2,2.3,3,4.1,4.2,4.3,5.1,5.2,6.1,7,8,9},{"Explosives","Flammable Gas"," Non-Flammable Non-Toxic Gas","Toxic Gas","Flammable Liquid","Flammable Solid","Spontaneously Combustible","Dangerous When Wet","Oxidizing Agent","Organic Peroxide","Toxic","Radioactive","Corrosive","Miscellaneous Dangerous Goods"}))</f>
        <v/>
      </c>
      <c r="M40" s="142"/>
      <c r="N40" s="142"/>
      <c r="O40" s="142"/>
      <c r="P40" s="142"/>
      <c r="Q40" s="144" t="str">
        <f>IF(OR($O40="",$P40=""),"",INDEX('Hide Me'!$AE$4:$AI$8,MATCH($P40,'Hide Me'!$AD$4:$AD$8,0),MATCH($O40,'Hide Me'!$AE$3:$AI$3,0)))</f>
        <v/>
      </c>
      <c r="R40" s="144" t="str">
        <f>IF($Q40="","",VLOOKUP($Q40,'Hide Me'!$AD$11:$AE$14,2,FALSE))</f>
        <v/>
      </c>
      <c r="S40" s="143"/>
    </row>
    <row r="41" spans="1:19" s="19" customFormat="1" x14ac:dyDescent="0.2">
      <c r="A41" s="141"/>
      <c r="B41" s="143"/>
      <c r="C41" s="142"/>
      <c r="D41" s="143"/>
      <c r="E41" s="143"/>
      <c r="F41" s="143"/>
      <c r="G41" s="144"/>
      <c r="H41" s="145"/>
      <c r="I41" s="142"/>
      <c r="J41" s="142"/>
      <c r="K41" s="146"/>
      <c r="L41" s="144" t="str">
        <f>IF(K42="","",LOOKUP(K42,{1,2.1,2.2,2.3,3,4.1,4.2,4.3,5.1,5.2,6.1,7,8,9},{"Explosives","Flammable Gas"," Non-Flammable Non-Toxic Gas","Toxic Gas","Flammable Liquid","Flammable Solid","Spontaneously Combustible","Dangerous When Wet","Oxidizing Agent","Organic Peroxide","Toxic","Radioactive","Corrosive","Miscellaneous Dangerous Goods"}))</f>
        <v/>
      </c>
      <c r="M41" s="142"/>
      <c r="N41" s="142"/>
      <c r="O41" s="142"/>
      <c r="P41" s="142"/>
      <c r="Q41" s="144" t="str">
        <f>IF(OR($O41="",$P41=""),"",INDEX('Hide Me'!$AE$4:$AI$8,MATCH($P41,'Hide Me'!$AD$4:$AD$8,0),MATCH($O41,'Hide Me'!$AE$3:$AI$3,0)))</f>
        <v/>
      </c>
      <c r="R41" s="144" t="str">
        <f>IF($Q41="","",VLOOKUP($Q41,'Hide Me'!$AD$11:$AE$14,2,FALSE))</f>
        <v/>
      </c>
      <c r="S41" s="143"/>
    </row>
    <row r="42" spans="1:19" s="19" customFormat="1" x14ac:dyDescent="0.2">
      <c r="A42" s="141"/>
      <c r="B42" s="143"/>
      <c r="C42" s="142"/>
      <c r="D42" s="143"/>
      <c r="E42" s="143"/>
      <c r="F42" s="143"/>
      <c r="G42" s="144"/>
      <c r="H42" s="145"/>
      <c r="I42" s="142"/>
      <c r="J42" s="142"/>
      <c r="K42" s="146"/>
      <c r="L42" s="144" t="str">
        <f>IF(K43="","",LOOKUP(K43,{1,2.1,2.2,2.3,3,4.1,4.2,4.3,5.1,5.2,6.1,7,8,9},{"Explosives","Flammable Gas"," Non-Flammable Non-Toxic Gas","Toxic Gas","Flammable Liquid","Flammable Solid","Spontaneously Combustible","Dangerous When Wet","Oxidizing Agent","Organic Peroxide","Toxic","Radioactive","Corrosive","Miscellaneous Dangerous Goods"}))</f>
        <v/>
      </c>
      <c r="M42" s="142"/>
      <c r="N42" s="142"/>
      <c r="O42" s="142"/>
      <c r="P42" s="142"/>
      <c r="Q42" s="144" t="str">
        <f>IF(OR($O42="",$P42=""),"",INDEX('Hide Me'!$AE$4:$AI$8,MATCH($P42,'Hide Me'!$AD$4:$AD$8,0),MATCH($O42,'Hide Me'!$AE$3:$AI$3,0)))</f>
        <v/>
      </c>
      <c r="R42" s="144" t="str">
        <f>IF($Q42="","",VLOOKUP($Q42,'Hide Me'!$AD$11:$AE$14,2,FALSE))</f>
        <v/>
      </c>
      <c r="S42" s="143"/>
    </row>
    <row r="43" spans="1:19" s="19" customFormat="1" x14ac:dyDescent="0.2">
      <c r="A43" s="141"/>
      <c r="B43" s="143"/>
      <c r="C43" s="142"/>
      <c r="D43" s="143"/>
      <c r="E43" s="143"/>
      <c r="F43" s="143"/>
      <c r="G43" s="144"/>
      <c r="H43" s="145"/>
      <c r="I43" s="142"/>
      <c r="J43" s="142"/>
      <c r="K43" s="146"/>
      <c r="L43" s="144" t="str">
        <f>IF(K44="","",LOOKUP(K44,{1,2.1,2.2,2.3,3,4.1,4.2,4.3,5.1,5.2,6.1,7,8,9},{"Explosives","Flammable Gas"," Non-Flammable Non-Toxic Gas","Toxic Gas","Flammable Liquid","Flammable Solid","Spontaneously Combustible","Dangerous When Wet","Oxidizing Agent","Organic Peroxide","Toxic","Radioactive","Corrosive","Miscellaneous Dangerous Goods"}))</f>
        <v/>
      </c>
      <c r="M43" s="142"/>
      <c r="N43" s="142"/>
      <c r="O43" s="142"/>
      <c r="P43" s="142"/>
      <c r="Q43" s="144" t="str">
        <f>IF(OR($O43="",$P43=""),"",INDEX('Hide Me'!$AE$4:$AI$8,MATCH($P43,'Hide Me'!$AD$4:$AD$8,0),MATCH($O43,'Hide Me'!$AE$3:$AI$3,0)))</f>
        <v/>
      </c>
      <c r="R43" s="144" t="str">
        <f>IF($Q43="","",VLOOKUP($Q43,'Hide Me'!$AD$11:$AE$14,2,FALSE))</f>
        <v/>
      </c>
      <c r="S43" s="143"/>
    </row>
    <row r="44" spans="1:19" s="19" customFormat="1" x14ac:dyDescent="0.2">
      <c r="A44" s="141"/>
      <c r="B44" s="143"/>
      <c r="C44" s="142"/>
      <c r="D44" s="143"/>
      <c r="E44" s="143"/>
      <c r="F44" s="143"/>
      <c r="G44" s="144"/>
      <c r="H44" s="145"/>
      <c r="I44" s="142"/>
      <c r="J44" s="142"/>
      <c r="K44" s="146"/>
      <c r="L44" s="144" t="str">
        <f>IF(K45="","",LOOKUP(K45,{1,2.1,2.2,2.3,3,4.1,4.2,4.3,5.1,5.2,6.1,7,8,9},{"Explosives","Flammable Gas"," Non-Flammable Non-Toxic Gas","Toxic Gas","Flammable Liquid","Flammable Solid","Spontaneously Combustible","Dangerous When Wet","Oxidizing Agent","Organic Peroxide","Toxic","Radioactive","Corrosive","Miscellaneous Dangerous Goods"}))</f>
        <v/>
      </c>
      <c r="M44" s="142"/>
      <c r="N44" s="142"/>
      <c r="O44" s="142"/>
      <c r="P44" s="142"/>
      <c r="Q44" s="144" t="str">
        <f>IF(OR($O44="",$P44=""),"",INDEX('Hide Me'!$AE$4:$AI$8,MATCH($P44,'Hide Me'!$AD$4:$AD$8,0),MATCH($O44,'Hide Me'!$AE$3:$AI$3,0)))</f>
        <v/>
      </c>
      <c r="R44" s="144" t="str">
        <f>IF($Q44="","",VLOOKUP($Q44,'Hide Me'!$AD$11:$AE$14,2,FALSE))</f>
        <v/>
      </c>
      <c r="S44" s="143"/>
    </row>
    <row r="45" spans="1:19" s="19" customFormat="1" x14ac:dyDescent="0.2">
      <c r="A45" s="141"/>
      <c r="B45" s="143"/>
      <c r="C45" s="142"/>
      <c r="D45" s="143"/>
      <c r="E45" s="143"/>
      <c r="F45" s="143"/>
      <c r="G45" s="144"/>
      <c r="H45" s="145"/>
      <c r="I45" s="142"/>
      <c r="J45" s="142"/>
      <c r="K45" s="146"/>
      <c r="L45" s="144" t="str">
        <f>IF(K46="","",LOOKUP(K46,{1,2.1,2.2,2.3,3,4.1,4.2,4.3,5.1,5.2,6.1,7,8,9},{"Explosives","Flammable Gas"," Non-Flammable Non-Toxic Gas","Toxic Gas","Flammable Liquid","Flammable Solid","Spontaneously Combustible","Dangerous When Wet","Oxidizing Agent","Organic Peroxide","Toxic","Radioactive","Corrosive","Miscellaneous Dangerous Goods"}))</f>
        <v/>
      </c>
      <c r="M45" s="142"/>
      <c r="N45" s="142"/>
      <c r="O45" s="142"/>
      <c r="P45" s="142"/>
      <c r="Q45" s="144" t="str">
        <f>IF(OR($O45="",$P45=""),"",INDEX('Hide Me'!$AE$4:$AI$8,MATCH($P45,'Hide Me'!$AD$4:$AD$8,0),MATCH($O45,'Hide Me'!$AE$3:$AI$3,0)))</f>
        <v/>
      </c>
      <c r="R45" s="144" t="str">
        <f>IF($Q45="","",VLOOKUP($Q45,'Hide Me'!$AD$11:$AE$14,2,FALSE))</f>
        <v/>
      </c>
      <c r="S45" s="143"/>
    </row>
    <row r="46" spans="1:19" s="19" customFormat="1" x14ac:dyDescent="0.2">
      <c r="A46" s="141"/>
      <c r="B46" s="143"/>
      <c r="C46" s="142"/>
      <c r="D46" s="143"/>
      <c r="E46" s="143"/>
      <c r="F46" s="143"/>
      <c r="G46" s="144"/>
      <c r="H46" s="145"/>
      <c r="I46" s="142"/>
      <c r="J46" s="142"/>
      <c r="K46" s="146"/>
      <c r="L46" s="144" t="str">
        <f>IF(K47="","",LOOKUP(K47,{1,2.1,2.2,2.3,3,4.1,4.2,4.3,5.1,5.2,6.1,7,8,9},{"Explosives","Flammable Gas"," Non-Flammable Non-Toxic Gas","Toxic Gas","Flammable Liquid","Flammable Solid","Spontaneously Combustible","Dangerous When Wet","Oxidizing Agent","Organic Peroxide","Toxic","Radioactive","Corrosive","Miscellaneous Dangerous Goods"}))</f>
        <v/>
      </c>
      <c r="M46" s="142"/>
      <c r="N46" s="142"/>
      <c r="O46" s="142"/>
      <c r="P46" s="142"/>
      <c r="Q46" s="144" t="str">
        <f>IF(OR($O46="",$P46=""),"",INDEX('Hide Me'!$AE$4:$AI$8,MATCH($P46,'Hide Me'!$AD$4:$AD$8,0),MATCH($O46,'Hide Me'!$AE$3:$AI$3,0)))</f>
        <v/>
      </c>
      <c r="R46" s="144" t="str">
        <f>IF($Q46="","",VLOOKUP($Q46,'Hide Me'!$AD$11:$AE$14,2,FALSE))</f>
        <v/>
      </c>
      <c r="S46" s="143"/>
    </row>
    <row r="47" spans="1:19" s="19" customFormat="1" x14ac:dyDescent="0.2">
      <c r="A47" s="141"/>
      <c r="B47" s="143"/>
      <c r="C47" s="142"/>
      <c r="D47" s="143"/>
      <c r="E47" s="143"/>
      <c r="F47" s="143"/>
      <c r="G47" s="144"/>
      <c r="H47" s="145"/>
      <c r="I47" s="142"/>
      <c r="J47" s="142"/>
      <c r="K47" s="146"/>
      <c r="L47" s="144" t="str">
        <f>IF(K48="","",LOOKUP(K48,{1,2.1,2.2,2.3,3,4.1,4.2,4.3,5.1,5.2,6.1,7,8,9},{"Explosives","Flammable Gas"," Non-Flammable Non-Toxic Gas","Toxic Gas","Flammable Liquid","Flammable Solid","Spontaneously Combustible","Dangerous When Wet","Oxidizing Agent","Organic Peroxide","Toxic","Radioactive","Corrosive","Miscellaneous Dangerous Goods"}))</f>
        <v/>
      </c>
      <c r="M47" s="142"/>
      <c r="N47" s="142"/>
      <c r="O47" s="142"/>
      <c r="P47" s="142"/>
      <c r="Q47" s="144" t="str">
        <f>IF(OR($O47="",$P47=""),"",INDEX('Hide Me'!$AE$4:$AI$8,MATCH($P47,'Hide Me'!$AD$4:$AD$8,0),MATCH($O47,'Hide Me'!$AE$3:$AI$3,0)))</f>
        <v/>
      </c>
      <c r="R47" s="144" t="str">
        <f>IF($Q47="","",VLOOKUP($Q47,'Hide Me'!$AD$11:$AE$14,2,FALSE))</f>
        <v/>
      </c>
      <c r="S47" s="143"/>
    </row>
    <row r="48" spans="1:19" s="19" customFormat="1" x14ac:dyDescent="0.2">
      <c r="A48" s="141"/>
      <c r="B48" s="143"/>
      <c r="C48" s="142"/>
      <c r="D48" s="143"/>
      <c r="E48" s="143"/>
      <c r="F48" s="143"/>
      <c r="G48" s="144"/>
      <c r="H48" s="145"/>
      <c r="I48" s="142"/>
      <c r="J48" s="142"/>
      <c r="K48" s="146"/>
      <c r="L48" s="144" t="str">
        <f>IF(K49="","",LOOKUP(K49,{1,2.1,2.2,2.3,3,4.1,4.2,4.3,5.1,5.2,6.1,7,8,9},{"Explosives","Flammable Gas"," Non-Flammable Non-Toxic Gas","Toxic Gas","Flammable Liquid","Flammable Solid","Spontaneously Combustible","Dangerous When Wet","Oxidizing Agent","Organic Peroxide","Toxic","Radioactive","Corrosive","Miscellaneous Dangerous Goods"}))</f>
        <v/>
      </c>
      <c r="M48" s="142"/>
      <c r="N48" s="142"/>
      <c r="O48" s="142"/>
      <c r="P48" s="142"/>
      <c r="Q48" s="144" t="str">
        <f>IF(OR($O48="",$P48=""),"",INDEX('Hide Me'!$AE$4:$AI$8,MATCH($P48,'Hide Me'!$AD$4:$AD$8,0),MATCH($O48,'Hide Me'!$AE$3:$AI$3,0)))</f>
        <v/>
      </c>
      <c r="R48" s="144" t="str">
        <f>IF($Q48="","",VLOOKUP($Q48,'Hide Me'!$AD$11:$AE$14,2,FALSE))</f>
        <v/>
      </c>
      <c r="S48" s="143"/>
    </row>
    <row r="49" spans="1:19" s="19" customFormat="1" x14ac:dyDescent="0.2">
      <c r="A49" s="141"/>
      <c r="B49" s="143"/>
      <c r="C49" s="142"/>
      <c r="D49" s="143"/>
      <c r="E49" s="143"/>
      <c r="F49" s="143"/>
      <c r="G49" s="144"/>
      <c r="H49" s="145"/>
      <c r="I49" s="142"/>
      <c r="J49" s="142"/>
      <c r="K49" s="146"/>
      <c r="L49" s="144" t="str">
        <f>IF(K50="","",LOOKUP(K50,{1,2.1,2.2,2.3,3,4.1,4.2,4.3,5.1,5.2,6.1,7,8,9},{"Explosives","Flammable Gas"," Non-Flammable Non-Toxic Gas","Toxic Gas","Flammable Liquid","Flammable Solid","Spontaneously Combustible","Dangerous When Wet","Oxidizing Agent","Organic Peroxide","Toxic","Radioactive","Corrosive","Miscellaneous Dangerous Goods"}))</f>
        <v/>
      </c>
      <c r="M49" s="142"/>
      <c r="N49" s="142"/>
      <c r="O49" s="142"/>
      <c r="P49" s="142"/>
      <c r="Q49" s="144" t="str">
        <f>IF(OR($O49="",$P49=""),"",INDEX('Hide Me'!$AE$4:$AI$8,MATCH($P49,'Hide Me'!$AD$4:$AD$8,0),MATCH($O49,'Hide Me'!$AE$3:$AI$3,0)))</f>
        <v/>
      </c>
      <c r="R49" s="144" t="str">
        <f>IF($Q49="","",VLOOKUP($Q49,'Hide Me'!$AD$11:$AE$14,2,FALSE))</f>
        <v/>
      </c>
      <c r="S49" s="143"/>
    </row>
    <row r="50" spans="1:19" s="19" customFormat="1" x14ac:dyDescent="0.2">
      <c r="A50" s="141"/>
      <c r="B50" s="143"/>
      <c r="C50" s="142"/>
      <c r="D50" s="143"/>
      <c r="E50" s="143"/>
      <c r="F50" s="143"/>
      <c r="G50" s="144"/>
      <c r="H50" s="145"/>
      <c r="I50" s="142"/>
      <c r="J50" s="142"/>
      <c r="K50" s="146"/>
      <c r="L50" s="144" t="str">
        <f>IF(K51="","",LOOKUP(K51,{1,2.1,2.2,2.3,3,4.1,4.2,4.3,5.1,5.2,6.1,7,8,9},{"Explosives","Flammable Gas"," Non-Flammable Non-Toxic Gas","Toxic Gas","Flammable Liquid","Flammable Solid","Spontaneously Combustible","Dangerous When Wet","Oxidizing Agent","Organic Peroxide","Toxic","Radioactive","Corrosive","Miscellaneous Dangerous Goods"}))</f>
        <v/>
      </c>
      <c r="M50" s="142"/>
      <c r="N50" s="142"/>
      <c r="O50" s="142"/>
      <c r="P50" s="142"/>
      <c r="Q50" s="144" t="str">
        <f>IF(OR($O50="",$P50=""),"",INDEX('Hide Me'!$AE$4:$AI$8,MATCH($P50,'Hide Me'!$AD$4:$AD$8,0),MATCH($O50,'Hide Me'!$AE$3:$AI$3,0)))</f>
        <v/>
      </c>
      <c r="R50" s="144" t="str">
        <f>IF($Q50="","",VLOOKUP($Q50,'Hide Me'!$AD$11:$AE$14,2,FALSE))</f>
        <v/>
      </c>
      <c r="S50" s="143"/>
    </row>
    <row r="51" spans="1:19" s="19" customFormat="1" x14ac:dyDescent="0.2">
      <c r="A51" s="141"/>
      <c r="B51" s="143"/>
      <c r="C51" s="142"/>
      <c r="D51" s="143"/>
      <c r="E51" s="143"/>
      <c r="F51" s="143"/>
      <c r="G51" s="144"/>
      <c r="H51" s="145"/>
      <c r="I51" s="142"/>
      <c r="J51" s="142"/>
      <c r="K51" s="146"/>
      <c r="L51" s="144" t="str">
        <f>IF(K52="","",LOOKUP(K52,{1,2.1,2.2,2.3,3,4.1,4.2,4.3,5.1,5.2,6.1,7,8,9},{"Explosives","Flammable Gas"," Non-Flammable Non-Toxic Gas","Toxic Gas","Flammable Liquid","Flammable Solid","Spontaneously Combustible","Dangerous When Wet","Oxidizing Agent","Organic Peroxide","Toxic","Radioactive","Corrosive","Miscellaneous Dangerous Goods"}))</f>
        <v/>
      </c>
      <c r="M51" s="142"/>
      <c r="N51" s="142"/>
      <c r="O51" s="142"/>
      <c r="P51" s="142"/>
      <c r="Q51" s="144" t="str">
        <f>IF(OR($O51="",$P51=""),"",INDEX('Hide Me'!$AE$4:$AI$8,MATCH($P51,'Hide Me'!$AD$4:$AD$8,0),MATCH($O51,'Hide Me'!$AE$3:$AI$3,0)))</f>
        <v/>
      </c>
      <c r="R51" s="144" t="str">
        <f>IF($Q51="","",VLOOKUP($Q51,'Hide Me'!$AD$11:$AE$14,2,FALSE))</f>
        <v/>
      </c>
      <c r="S51" s="143"/>
    </row>
    <row r="52" spans="1:19" s="19" customFormat="1" x14ac:dyDescent="0.2">
      <c r="A52" s="141"/>
      <c r="B52" s="143"/>
      <c r="C52" s="142"/>
      <c r="D52" s="143"/>
      <c r="E52" s="143"/>
      <c r="F52" s="143"/>
      <c r="G52" s="144"/>
      <c r="H52" s="145"/>
      <c r="I52" s="142"/>
      <c r="J52" s="142"/>
      <c r="K52" s="146"/>
      <c r="L52" s="144" t="str">
        <f>IF(K53="","",LOOKUP(K53,{1,2.1,2.2,2.3,3,4.1,4.2,4.3,5.1,5.2,6.1,7,8,9},{"Explosives","Flammable Gas"," Non-Flammable Non-Toxic Gas","Toxic Gas","Flammable Liquid","Flammable Solid","Spontaneously Combustible","Dangerous When Wet","Oxidizing Agent","Organic Peroxide","Toxic","Radioactive","Corrosive","Miscellaneous Dangerous Goods"}))</f>
        <v/>
      </c>
      <c r="M52" s="142"/>
      <c r="N52" s="142"/>
      <c r="O52" s="142"/>
      <c r="P52" s="142"/>
      <c r="Q52" s="144" t="str">
        <f>IF(OR($O52="",$P52=""),"",INDEX('Hide Me'!$AE$4:$AI$8,MATCH($P52,'Hide Me'!$AD$4:$AD$8,0),MATCH($O52,'Hide Me'!$AE$3:$AI$3,0)))</f>
        <v/>
      </c>
      <c r="R52" s="144" t="str">
        <f>IF($Q52="","",VLOOKUP($Q52,'Hide Me'!$AD$11:$AE$14,2,FALSE))</f>
        <v/>
      </c>
      <c r="S52" s="143"/>
    </row>
    <row r="53" spans="1:19" s="19" customFormat="1" x14ac:dyDescent="0.2">
      <c r="A53" s="141"/>
      <c r="B53" s="143"/>
      <c r="C53" s="142"/>
      <c r="D53" s="143"/>
      <c r="E53" s="143"/>
      <c r="F53" s="143"/>
      <c r="G53" s="144"/>
      <c r="H53" s="145"/>
      <c r="I53" s="142"/>
      <c r="J53" s="142"/>
      <c r="K53" s="146"/>
      <c r="L53" s="144" t="str">
        <f>IF(K54="","",LOOKUP(K54,{1,2.1,2.2,2.3,3,4.1,4.2,4.3,5.1,5.2,6.1,7,8,9},{"Explosives","Flammable Gas"," Non-Flammable Non-Toxic Gas","Toxic Gas","Flammable Liquid","Flammable Solid","Spontaneously Combustible","Dangerous When Wet","Oxidizing Agent","Organic Peroxide","Toxic","Radioactive","Corrosive","Miscellaneous Dangerous Goods"}))</f>
        <v/>
      </c>
      <c r="M53" s="142"/>
      <c r="N53" s="142"/>
      <c r="O53" s="142"/>
      <c r="P53" s="142"/>
      <c r="Q53" s="144" t="str">
        <f>IF(OR($O53="",$P53=""),"",INDEX('Hide Me'!$AE$4:$AI$8,MATCH($P53,'Hide Me'!$AD$4:$AD$8,0),MATCH($O53,'Hide Me'!$AE$3:$AI$3,0)))</f>
        <v/>
      </c>
      <c r="R53" s="144" t="str">
        <f>IF($Q53="","",VLOOKUP($Q53,'Hide Me'!$AD$11:$AE$14,2,FALSE))</f>
        <v/>
      </c>
      <c r="S53" s="143"/>
    </row>
    <row r="54" spans="1:19" s="19" customFormat="1" x14ac:dyDescent="0.2">
      <c r="A54" s="141"/>
      <c r="B54" s="143"/>
      <c r="C54" s="142"/>
      <c r="D54" s="143"/>
      <c r="E54" s="143"/>
      <c r="F54" s="143"/>
      <c r="G54" s="144"/>
      <c r="H54" s="145"/>
      <c r="I54" s="142"/>
      <c r="J54" s="142"/>
      <c r="K54" s="146"/>
      <c r="L54" s="144" t="str">
        <f>IF(K55="","",LOOKUP(K55,{1,2.1,2.2,2.3,3,4.1,4.2,4.3,5.1,5.2,6.1,7,8,9},{"Explosives","Flammable Gas"," Non-Flammable Non-Toxic Gas","Toxic Gas","Flammable Liquid","Flammable Solid","Spontaneously Combustible","Dangerous When Wet","Oxidizing Agent","Organic Peroxide","Toxic","Radioactive","Corrosive","Miscellaneous Dangerous Goods"}))</f>
        <v/>
      </c>
      <c r="M54" s="142"/>
      <c r="N54" s="142"/>
      <c r="O54" s="142"/>
      <c r="P54" s="142"/>
      <c r="Q54" s="144" t="str">
        <f>IF(OR($O54="",$P54=""),"",INDEX('Hide Me'!$AE$4:$AI$8,MATCH($P54,'Hide Me'!$AD$4:$AD$8,0),MATCH($O54,'Hide Me'!$AE$3:$AI$3,0)))</f>
        <v/>
      </c>
      <c r="R54" s="144" t="str">
        <f>IF($Q54="","",VLOOKUP($Q54,'Hide Me'!$AD$11:$AE$14,2,FALSE))</f>
        <v/>
      </c>
      <c r="S54" s="143"/>
    </row>
    <row r="55" spans="1:19" s="19" customFormat="1" x14ac:dyDescent="0.2">
      <c r="A55" s="141"/>
      <c r="B55" s="143"/>
      <c r="C55" s="142"/>
      <c r="D55" s="143"/>
      <c r="E55" s="143"/>
      <c r="F55" s="143"/>
      <c r="G55" s="144"/>
      <c r="H55" s="145"/>
      <c r="I55" s="142"/>
      <c r="J55" s="142"/>
      <c r="K55" s="146"/>
      <c r="L55" s="144" t="str">
        <f>IF(K56="","",LOOKUP(K56,{1,2.1,2.2,2.3,3,4.1,4.2,4.3,5.1,5.2,6.1,7,8,9},{"Explosives","Flammable Gas"," Non-Flammable Non-Toxic Gas","Toxic Gas","Flammable Liquid","Flammable Solid","Spontaneously Combustible","Dangerous When Wet","Oxidizing Agent","Organic Peroxide","Toxic","Radioactive","Corrosive","Miscellaneous Dangerous Goods"}))</f>
        <v/>
      </c>
      <c r="M55" s="142"/>
      <c r="N55" s="142"/>
      <c r="O55" s="142"/>
      <c r="P55" s="142"/>
      <c r="Q55" s="144" t="str">
        <f>IF(OR($O55="",$P55=""),"",INDEX('Hide Me'!$AE$4:$AI$8,MATCH($P55,'Hide Me'!$AD$4:$AD$8,0),MATCH($O55,'Hide Me'!$AE$3:$AI$3,0)))</f>
        <v/>
      </c>
      <c r="R55" s="144" t="str">
        <f>IF($Q55="","",VLOOKUP($Q55,'Hide Me'!$AD$11:$AE$14,2,FALSE))</f>
        <v/>
      </c>
      <c r="S55" s="143"/>
    </row>
    <row r="56" spans="1:19" s="19" customFormat="1" x14ac:dyDescent="0.2">
      <c r="A56" s="141"/>
      <c r="B56" s="143"/>
      <c r="C56" s="142"/>
      <c r="D56" s="143"/>
      <c r="E56" s="143"/>
      <c r="F56" s="143"/>
      <c r="G56" s="144"/>
      <c r="H56" s="145"/>
      <c r="I56" s="142"/>
      <c r="J56" s="142"/>
      <c r="K56" s="146"/>
      <c r="L56" s="144" t="str">
        <f>IF(K57="","",LOOKUP(K57,{1,2.1,2.2,2.3,3,4.1,4.2,4.3,5.1,5.2,6.1,7,8,9},{"Explosives","Flammable Gas"," Non-Flammable Non-Toxic Gas","Toxic Gas","Flammable Liquid","Flammable Solid","Spontaneously Combustible","Dangerous When Wet","Oxidizing Agent","Organic Peroxide","Toxic","Radioactive","Corrosive","Miscellaneous Dangerous Goods"}))</f>
        <v/>
      </c>
      <c r="M56" s="142"/>
      <c r="N56" s="142"/>
      <c r="O56" s="142"/>
      <c r="P56" s="142"/>
      <c r="Q56" s="144" t="str">
        <f>IF(OR($O56="",$P56=""),"",INDEX('Hide Me'!$AE$4:$AI$8,MATCH($P56,'Hide Me'!$AD$4:$AD$8,0),MATCH($O56,'Hide Me'!$AE$3:$AI$3,0)))</f>
        <v/>
      </c>
      <c r="R56" s="144" t="str">
        <f>IF($Q56="","",VLOOKUP($Q56,'Hide Me'!$AD$11:$AE$14,2,FALSE))</f>
        <v/>
      </c>
      <c r="S56" s="143"/>
    </row>
    <row r="57" spans="1:19" s="19" customFormat="1" x14ac:dyDescent="0.2">
      <c r="A57" s="141"/>
      <c r="B57" s="143"/>
      <c r="C57" s="142"/>
      <c r="D57" s="143"/>
      <c r="E57" s="143"/>
      <c r="F57" s="143"/>
      <c r="G57" s="144"/>
      <c r="H57" s="145"/>
      <c r="I57" s="142"/>
      <c r="J57" s="142"/>
      <c r="K57" s="146"/>
      <c r="L57" s="144" t="str">
        <f>IF(K58="","",LOOKUP(K58,{1,2.1,2.2,2.3,3,4.1,4.2,4.3,5.1,5.2,6.1,7,8,9},{"Explosives","Flammable Gas"," Non-Flammable Non-Toxic Gas","Toxic Gas","Flammable Liquid","Flammable Solid","Spontaneously Combustible","Dangerous When Wet","Oxidizing Agent","Organic Peroxide","Toxic","Radioactive","Corrosive","Miscellaneous Dangerous Goods"}))</f>
        <v/>
      </c>
      <c r="M57" s="142"/>
      <c r="N57" s="142"/>
      <c r="O57" s="142"/>
      <c r="P57" s="142"/>
      <c r="Q57" s="144" t="str">
        <f>IF(OR($O57="",$P57=""),"",INDEX('Hide Me'!$AE$4:$AI$8,MATCH($P57,'Hide Me'!$AD$4:$AD$8,0),MATCH($O57,'Hide Me'!$AE$3:$AI$3,0)))</f>
        <v/>
      </c>
      <c r="R57" s="144" t="str">
        <f>IF($Q57="","",VLOOKUP($Q57,'Hide Me'!$AD$11:$AE$14,2,FALSE))</f>
        <v/>
      </c>
      <c r="S57" s="143"/>
    </row>
    <row r="58" spans="1:19" s="19" customFormat="1" x14ac:dyDescent="0.2">
      <c r="A58" s="141"/>
      <c r="B58" s="143"/>
      <c r="C58" s="142"/>
      <c r="D58" s="143"/>
      <c r="E58" s="143"/>
      <c r="F58" s="143"/>
      <c r="G58" s="144"/>
      <c r="H58" s="145"/>
      <c r="I58" s="142"/>
      <c r="J58" s="142"/>
      <c r="K58" s="146"/>
      <c r="L58" s="144" t="str">
        <f>IF(K59="","",LOOKUP(K59,{1,2.1,2.2,2.3,3,4.1,4.2,4.3,5.1,5.2,6.1,7,8,9},{"Explosives","Flammable Gas"," Non-Flammable Non-Toxic Gas","Toxic Gas","Flammable Liquid","Flammable Solid","Spontaneously Combustible","Dangerous When Wet","Oxidizing Agent","Organic Peroxide","Toxic","Radioactive","Corrosive","Miscellaneous Dangerous Goods"}))</f>
        <v/>
      </c>
      <c r="M58" s="142"/>
      <c r="N58" s="142"/>
      <c r="O58" s="142"/>
      <c r="P58" s="142"/>
      <c r="Q58" s="144" t="str">
        <f>IF(OR($O58="",$P58=""),"",INDEX('Hide Me'!$AE$4:$AI$8,MATCH($P58,'Hide Me'!$AD$4:$AD$8,0),MATCH($O58,'Hide Me'!$AE$3:$AI$3,0)))</f>
        <v/>
      </c>
      <c r="R58" s="144" t="str">
        <f>IF($Q58="","",VLOOKUP($Q58,'Hide Me'!$AD$11:$AE$14,2,FALSE))</f>
        <v/>
      </c>
      <c r="S58" s="143"/>
    </row>
    <row r="59" spans="1:19" s="19" customFormat="1" x14ac:dyDescent="0.2">
      <c r="A59" s="141"/>
      <c r="B59" s="143"/>
      <c r="C59" s="142"/>
      <c r="D59" s="143"/>
      <c r="E59" s="143"/>
      <c r="F59" s="143"/>
      <c r="G59" s="144"/>
      <c r="H59" s="145"/>
      <c r="I59" s="142"/>
      <c r="J59" s="142"/>
      <c r="K59" s="146"/>
      <c r="L59" s="144" t="str">
        <f>IF(K60="","",LOOKUP(K60,{1,2.1,2.2,2.3,3,4.1,4.2,4.3,5.1,5.2,6.1,7,8,9},{"Explosives","Flammable Gas"," Non-Flammable Non-Toxic Gas","Toxic Gas","Flammable Liquid","Flammable Solid","Spontaneously Combustible","Dangerous When Wet","Oxidizing Agent","Organic Peroxide","Toxic","Radioactive","Corrosive","Miscellaneous Dangerous Goods"}))</f>
        <v/>
      </c>
      <c r="M59" s="142"/>
      <c r="N59" s="142"/>
      <c r="O59" s="142"/>
      <c r="P59" s="142"/>
      <c r="Q59" s="144" t="str">
        <f>IF(OR($O59="",$P59=""),"",INDEX('Hide Me'!$AE$4:$AI$8,MATCH($P59,'Hide Me'!$AD$4:$AD$8,0),MATCH($O59,'Hide Me'!$AE$3:$AI$3,0)))</f>
        <v/>
      </c>
      <c r="R59" s="144" t="str">
        <f>IF($Q59="","",VLOOKUP($Q59,'Hide Me'!$AD$11:$AE$14,2,FALSE))</f>
        <v/>
      </c>
      <c r="S59" s="143"/>
    </row>
    <row r="60" spans="1:19" s="19" customFormat="1" x14ac:dyDescent="0.2">
      <c r="A60" s="141"/>
      <c r="B60" s="143"/>
      <c r="C60" s="142"/>
      <c r="D60" s="143"/>
      <c r="E60" s="143"/>
      <c r="F60" s="143"/>
      <c r="G60" s="144"/>
      <c r="H60" s="145"/>
      <c r="I60" s="142"/>
      <c r="J60" s="142"/>
      <c r="K60" s="146"/>
      <c r="L60" s="144" t="str">
        <f>IF(K61="","",LOOKUP(K61,{1,2.1,2.2,2.3,3,4.1,4.2,4.3,5.1,5.2,6.1,7,8,9},{"Explosives","Flammable Gas"," Non-Flammable Non-Toxic Gas","Toxic Gas","Flammable Liquid","Flammable Solid","Spontaneously Combustible","Dangerous When Wet","Oxidizing Agent","Organic Peroxide","Toxic","Radioactive","Corrosive","Miscellaneous Dangerous Goods"}))</f>
        <v/>
      </c>
      <c r="M60" s="142"/>
      <c r="N60" s="142"/>
      <c r="O60" s="142"/>
      <c r="P60" s="142"/>
      <c r="Q60" s="144" t="str">
        <f>IF(OR($O60="",$P60=""),"",INDEX('Hide Me'!$AE$4:$AI$8,MATCH($P60,'Hide Me'!$AD$4:$AD$8,0),MATCH($O60,'Hide Me'!$AE$3:$AI$3,0)))</f>
        <v/>
      </c>
      <c r="R60" s="144" t="str">
        <f>IF($Q60="","",VLOOKUP($Q60,'Hide Me'!$AD$11:$AE$14,2,FALSE))</f>
        <v/>
      </c>
      <c r="S60" s="143"/>
    </row>
    <row r="61" spans="1:19" s="19" customFormat="1" x14ac:dyDescent="0.2">
      <c r="A61" s="141"/>
      <c r="B61" s="143"/>
      <c r="C61" s="142"/>
      <c r="D61" s="143"/>
      <c r="E61" s="143"/>
      <c r="F61" s="143"/>
      <c r="G61" s="144"/>
      <c r="H61" s="145"/>
      <c r="I61" s="142"/>
      <c r="J61" s="142"/>
      <c r="K61" s="146"/>
      <c r="L61" s="144" t="str">
        <f>IF(K62="","",LOOKUP(K62,{1,2.1,2.2,2.3,3,4.1,4.2,4.3,5.1,5.2,6.1,7,8,9},{"Explosives","Flammable Gas"," Non-Flammable Non-Toxic Gas","Toxic Gas","Flammable Liquid","Flammable Solid","Spontaneously Combustible","Dangerous When Wet","Oxidizing Agent","Organic Peroxide","Toxic","Radioactive","Corrosive","Miscellaneous Dangerous Goods"}))</f>
        <v/>
      </c>
      <c r="M61" s="142"/>
      <c r="N61" s="142"/>
      <c r="O61" s="142"/>
      <c r="P61" s="142"/>
      <c r="Q61" s="144" t="str">
        <f>IF(OR($O61="",$P61=""),"",INDEX('Hide Me'!$AE$4:$AI$8,MATCH($P61,'Hide Me'!$AD$4:$AD$8,0),MATCH($O61,'Hide Me'!$AE$3:$AI$3,0)))</f>
        <v/>
      </c>
      <c r="R61" s="144" t="str">
        <f>IF($Q61="","",VLOOKUP($Q61,'Hide Me'!$AD$11:$AE$14,2,FALSE))</f>
        <v/>
      </c>
      <c r="S61" s="143"/>
    </row>
    <row r="62" spans="1:19" s="19" customFormat="1" x14ac:dyDescent="0.2">
      <c r="A62" s="141"/>
      <c r="B62" s="143"/>
      <c r="C62" s="142"/>
      <c r="D62" s="143"/>
      <c r="E62" s="143"/>
      <c r="F62" s="143"/>
      <c r="G62" s="144"/>
      <c r="H62" s="145"/>
      <c r="I62" s="142"/>
      <c r="J62" s="142"/>
      <c r="K62" s="146"/>
      <c r="L62" s="144" t="str">
        <f>IF(K63="","",LOOKUP(K63,{1,2.1,2.2,2.3,3,4.1,4.2,4.3,5.1,5.2,6.1,7,8,9},{"Explosives","Flammable Gas"," Non-Flammable Non-Toxic Gas","Toxic Gas","Flammable Liquid","Flammable Solid","Spontaneously Combustible","Dangerous When Wet","Oxidizing Agent","Organic Peroxide","Toxic","Radioactive","Corrosive","Miscellaneous Dangerous Goods"}))</f>
        <v/>
      </c>
      <c r="M62" s="142"/>
      <c r="N62" s="142"/>
      <c r="O62" s="142"/>
      <c r="P62" s="142"/>
      <c r="Q62" s="144" t="str">
        <f>IF(OR($O62="",$P62=""),"",INDEX('Hide Me'!$AE$4:$AI$8,MATCH($P62,'Hide Me'!$AD$4:$AD$8,0),MATCH($O62,'Hide Me'!$AE$3:$AI$3,0)))</f>
        <v/>
      </c>
      <c r="R62" s="144" t="str">
        <f>IF($Q62="","",VLOOKUP($Q62,'Hide Me'!$AD$11:$AE$14,2,FALSE))</f>
        <v/>
      </c>
      <c r="S62" s="143"/>
    </row>
    <row r="63" spans="1:19" s="19" customFormat="1" x14ac:dyDescent="0.2">
      <c r="A63" s="141"/>
      <c r="B63" s="143"/>
      <c r="C63" s="142"/>
      <c r="D63" s="143"/>
      <c r="E63" s="143"/>
      <c r="F63" s="143"/>
      <c r="G63" s="144"/>
      <c r="H63" s="145"/>
      <c r="I63" s="142"/>
      <c r="J63" s="142"/>
      <c r="K63" s="146"/>
      <c r="L63" s="144" t="str">
        <f>IF(K64="","",LOOKUP(K64,{1,2.1,2.2,2.3,3,4.1,4.2,4.3,5.1,5.2,6.1,7,8,9},{"Explosives","Flammable Gas"," Non-Flammable Non-Toxic Gas","Toxic Gas","Flammable Liquid","Flammable Solid","Spontaneously Combustible","Dangerous When Wet","Oxidizing Agent","Organic Peroxide","Toxic","Radioactive","Corrosive","Miscellaneous Dangerous Goods"}))</f>
        <v/>
      </c>
      <c r="M63" s="142"/>
      <c r="N63" s="142"/>
      <c r="O63" s="142"/>
      <c r="P63" s="142"/>
      <c r="Q63" s="144" t="str">
        <f>IF(OR($O63="",$P63=""),"",INDEX('Hide Me'!$AE$4:$AI$8,MATCH($P63,'Hide Me'!$AD$4:$AD$8,0),MATCH($O63,'Hide Me'!$AE$3:$AI$3,0)))</f>
        <v/>
      </c>
      <c r="R63" s="144" t="str">
        <f>IF($Q63="","",VLOOKUP($Q63,'Hide Me'!$AD$11:$AE$14,2,FALSE))</f>
        <v/>
      </c>
      <c r="S63" s="143"/>
    </row>
    <row r="64" spans="1:19" s="19" customFormat="1" x14ac:dyDescent="0.2">
      <c r="A64" s="141"/>
      <c r="B64" s="143"/>
      <c r="C64" s="142"/>
      <c r="D64" s="143"/>
      <c r="E64" s="143"/>
      <c r="F64" s="143"/>
      <c r="G64" s="144"/>
      <c r="H64" s="145"/>
      <c r="I64" s="142"/>
      <c r="J64" s="142"/>
      <c r="K64" s="146"/>
      <c r="L64" s="144" t="str">
        <f>IF(K65="","",LOOKUP(K65,{1,2.1,2.2,2.3,3,4.1,4.2,4.3,5.1,5.2,6.1,7,8,9},{"Explosives","Flammable Gas"," Non-Flammable Non-Toxic Gas","Toxic Gas","Flammable Liquid","Flammable Solid","Spontaneously Combustible","Dangerous When Wet","Oxidizing Agent","Organic Peroxide","Toxic","Radioactive","Corrosive","Miscellaneous Dangerous Goods"}))</f>
        <v/>
      </c>
      <c r="M64" s="142"/>
      <c r="N64" s="142"/>
      <c r="O64" s="142"/>
      <c r="P64" s="142"/>
      <c r="Q64" s="144" t="str">
        <f>IF(OR($O64="",$P64=""),"",INDEX('Hide Me'!$AE$4:$AI$8,MATCH($P64,'Hide Me'!$AD$4:$AD$8,0),MATCH($O64,'Hide Me'!$AE$3:$AI$3,0)))</f>
        <v/>
      </c>
      <c r="R64" s="144" t="str">
        <f>IF($Q64="","",VLOOKUP($Q64,'Hide Me'!$AD$11:$AE$14,2,FALSE))</f>
        <v/>
      </c>
      <c r="S64" s="143"/>
    </row>
    <row r="65" spans="1:19" s="19" customFormat="1" x14ac:dyDescent="0.2">
      <c r="A65" s="141"/>
      <c r="B65" s="143"/>
      <c r="C65" s="142"/>
      <c r="D65" s="143"/>
      <c r="E65" s="143"/>
      <c r="F65" s="143"/>
      <c r="G65" s="144"/>
      <c r="H65" s="145"/>
      <c r="I65" s="142"/>
      <c r="J65" s="142"/>
      <c r="K65" s="146"/>
      <c r="L65" s="144" t="str">
        <f>IF(K66="","",LOOKUP(K66,{1,2.1,2.2,2.3,3,4.1,4.2,4.3,5.1,5.2,6.1,7,8,9},{"Explosives","Flammable Gas"," Non-Flammable Non-Toxic Gas","Toxic Gas","Flammable Liquid","Flammable Solid","Spontaneously Combustible","Dangerous When Wet","Oxidizing Agent","Organic Peroxide","Toxic","Radioactive","Corrosive","Miscellaneous Dangerous Goods"}))</f>
        <v/>
      </c>
      <c r="M65" s="142"/>
      <c r="N65" s="142"/>
      <c r="O65" s="142"/>
      <c r="P65" s="142"/>
      <c r="Q65" s="144" t="str">
        <f>IF(OR($O65="",$P65=""),"",INDEX('Hide Me'!$AE$4:$AI$8,MATCH($P65,'Hide Me'!$AD$4:$AD$8,0),MATCH($O65,'Hide Me'!$AE$3:$AI$3,0)))</f>
        <v/>
      </c>
      <c r="R65" s="144" t="str">
        <f>IF($Q65="","",VLOOKUP($Q65,'Hide Me'!$AD$11:$AE$14,2,FALSE))</f>
        <v/>
      </c>
      <c r="S65" s="143"/>
    </row>
    <row r="66" spans="1:19" s="19" customFormat="1" x14ac:dyDescent="0.2">
      <c r="A66" s="141"/>
      <c r="B66" s="143"/>
      <c r="C66" s="142"/>
      <c r="D66" s="143"/>
      <c r="E66" s="143"/>
      <c r="F66" s="143"/>
      <c r="G66" s="144"/>
      <c r="H66" s="145"/>
      <c r="I66" s="142"/>
      <c r="J66" s="142"/>
      <c r="K66" s="146"/>
      <c r="L66" s="144" t="str">
        <f>IF(K67="","",LOOKUP(K67,{1,2.1,2.2,2.3,3,4.1,4.2,4.3,5.1,5.2,6.1,7,8,9},{"Explosives","Flammable Gas"," Non-Flammable Non-Toxic Gas","Toxic Gas","Flammable Liquid","Flammable Solid","Spontaneously Combustible","Dangerous When Wet","Oxidizing Agent","Organic Peroxide","Toxic","Radioactive","Corrosive","Miscellaneous Dangerous Goods"}))</f>
        <v/>
      </c>
      <c r="M66" s="142"/>
      <c r="N66" s="142"/>
      <c r="O66" s="142"/>
      <c r="P66" s="142"/>
      <c r="Q66" s="144" t="str">
        <f>IF(OR($O66="",$P66=""),"",INDEX('Hide Me'!$AE$4:$AI$8,MATCH($P66,'Hide Me'!$AD$4:$AD$8,0),MATCH($O66,'Hide Me'!$AE$3:$AI$3,0)))</f>
        <v/>
      </c>
      <c r="R66" s="144" t="str">
        <f>IF($Q66="","",VLOOKUP($Q66,'Hide Me'!$AD$11:$AE$14,2,FALSE))</f>
        <v/>
      </c>
      <c r="S66" s="143"/>
    </row>
    <row r="67" spans="1:19" s="19" customFormat="1" x14ac:dyDescent="0.2">
      <c r="A67" s="141"/>
      <c r="B67" s="143"/>
      <c r="C67" s="142"/>
      <c r="D67" s="143"/>
      <c r="E67" s="143"/>
      <c r="F67" s="143"/>
      <c r="G67" s="144"/>
      <c r="H67" s="145"/>
      <c r="I67" s="142"/>
      <c r="J67" s="142"/>
      <c r="K67" s="146"/>
      <c r="L67" s="144" t="str">
        <f>IF(K68="","",LOOKUP(K68,{1,2.1,2.2,2.3,3,4.1,4.2,4.3,5.1,5.2,6.1,7,8,9},{"Explosives","Flammable Gas"," Non-Flammable Non-Toxic Gas","Toxic Gas","Flammable Liquid","Flammable Solid","Spontaneously Combustible","Dangerous When Wet","Oxidizing Agent","Organic Peroxide","Toxic","Radioactive","Corrosive","Miscellaneous Dangerous Goods"}))</f>
        <v/>
      </c>
      <c r="M67" s="142"/>
      <c r="N67" s="142"/>
      <c r="O67" s="142"/>
      <c r="P67" s="142"/>
      <c r="Q67" s="144" t="str">
        <f>IF(OR($O67="",$P67=""),"",INDEX('Hide Me'!$AE$4:$AI$8,MATCH($P67,'Hide Me'!$AD$4:$AD$8,0),MATCH($O67,'Hide Me'!$AE$3:$AI$3,0)))</f>
        <v/>
      </c>
      <c r="R67" s="144" t="str">
        <f>IF($Q67="","",VLOOKUP($Q67,'Hide Me'!$AD$11:$AE$14,2,FALSE))</f>
        <v/>
      </c>
      <c r="S67" s="143"/>
    </row>
    <row r="68" spans="1:19" s="19" customFormat="1" x14ac:dyDescent="0.2">
      <c r="A68" s="141"/>
      <c r="B68" s="143"/>
      <c r="C68" s="142"/>
      <c r="D68" s="143"/>
      <c r="E68" s="143"/>
      <c r="F68" s="143"/>
      <c r="G68" s="144"/>
      <c r="H68" s="145"/>
      <c r="I68" s="142"/>
      <c r="J68" s="142"/>
      <c r="K68" s="146"/>
      <c r="L68" s="144" t="str">
        <f>IF(K69="","",LOOKUP(K69,{1,2.1,2.2,2.3,3,4.1,4.2,4.3,5.1,5.2,6.1,7,8,9},{"Explosives","Flammable Gas"," Non-Flammable Non-Toxic Gas","Toxic Gas","Flammable Liquid","Flammable Solid","Spontaneously Combustible","Dangerous When Wet","Oxidizing Agent","Organic Peroxide","Toxic","Radioactive","Corrosive","Miscellaneous Dangerous Goods"}))</f>
        <v/>
      </c>
      <c r="M68" s="142"/>
      <c r="N68" s="142"/>
      <c r="O68" s="142"/>
      <c r="P68" s="142"/>
      <c r="Q68" s="144" t="str">
        <f>IF(OR($O68="",$P68=""),"",INDEX('Hide Me'!$AE$4:$AI$8,MATCH($P68,'Hide Me'!$AD$4:$AD$8,0),MATCH($O68,'Hide Me'!$AE$3:$AI$3,0)))</f>
        <v/>
      </c>
      <c r="R68" s="144" t="str">
        <f>IF($Q68="","",VLOOKUP($Q68,'Hide Me'!$AD$11:$AE$14,2,FALSE))</f>
        <v/>
      </c>
      <c r="S68" s="143"/>
    </row>
    <row r="69" spans="1:19" s="19" customFormat="1" x14ac:dyDescent="0.2">
      <c r="A69" s="141"/>
      <c r="B69" s="143"/>
      <c r="C69" s="142"/>
      <c r="D69" s="143"/>
      <c r="E69" s="143"/>
      <c r="F69" s="143"/>
      <c r="G69" s="144"/>
      <c r="H69" s="145"/>
      <c r="I69" s="142"/>
      <c r="J69" s="142"/>
      <c r="K69" s="146"/>
      <c r="L69" s="144" t="str">
        <f>IF(K70="","",LOOKUP(K70,{1,2.1,2.2,2.3,3,4.1,4.2,4.3,5.1,5.2,6.1,7,8,9},{"Explosives","Flammable Gas"," Non-Flammable Non-Toxic Gas","Toxic Gas","Flammable Liquid","Flammable Solid","Spontaneously Combustible","Dangerous When Wet","Oxidizing Agent","Organic Peroxide","Toxic","Radioactive","Corrosive","Miscellaneous Dangerous Goods"}))</f>
        <v/>
      </c>
      <c r="M69" s="142"/>
      <c r="N69" s="142"/>
      <c r="O69" s="142"/>
      <c r="P69" s="142"/>
      <c r="Q69" s="144" t="str">
        <f>IF(OR($O69="",$P69=""),"",INDEX('Hide Me'!$AE$4:$AI$8,MATCH($P69,'Hide Me'!$AD$4:$AD$8,0),MATCH($O69,'Hide Me'!$AE$3:$AI$3,0)))</f>
        <v/>
      </c>
      <c r="R69" s="144" t="str">
        <f>IF($Q69="","",VLOOKUP($Q69,'Hide Me'!$AD$11:$AE$14,2,FALSE))</f>
        <v/>
      </c>
      <c r="S69" s="143"/>
    </row>
    <row r="70" spans="1:19" s="19" customFormat="1" x14ac:dyDescent="0.2">
      <c r="A70" s="141"/>
      <c r="B70" s="143"/>
      <c r="C70" s="142"/>
      <c r="D70" s="143"/>
      <c r="E70" s="143"/>
      <c r="F70" s="143"/>
      <c r="G70" s="144"/>
      <c r="H70" s="145"/>
      <c r="I70" s="142"/>
      <c r="J70" s="142"/>
      <c r="K70" s="146"/>
      <c r="L70" s="144" t="str">
        <f>IF(K71="","",LOOKUP(K71,{1,2.1,2.2,2.3,3,4.1,4.2,4.3,5.1,5.2,6.1,7,8,9},{"Explosives","Flammable Gas"," Non-Flammable Non-Toxic Gas","Toxic Gas","Flammable Liquid","Flammable Solid","Spontaneously Combustible","Dangerous When Wet","Oxidizing Agent","Organic Peroxide","Toxic","Radioactive","Corrosive","Miscellaneous Dangerous Goods"}))</f>
        <v/>
      </c>
      <c r="M70" s="142"/>
      <c r="N70" s="142"/>
      <c r="O70" s="142"/>
      <c r="P70" s="142"/>
      <c r="Q70" s="144" t="str">
        <f>IF(OR($O70="",$P70=""),"",INDEX('Hide Me'!$AE$4:$AI$8,MATCH($P70,'Hide Me'!$AD$4:$AD$8,0),MATCH($O70,'Hide Me'!$AE$3:$AI$3,0)))</f>
        <v/>
      </c>
      <c r="R70" s="144" t="str">
        <f>IF($Q70="","",VLOOKUP($Q70,'Hide Me'!$AD$11:$AE$14,2,FALSE))</f>
        <v/>
      </c>
      <c r="S70" s="143"/>
    </row>
    <row r="71" spans="1:19" s="19" customFormat="1" x14ac:dyDescent="0.2">
      <c r="A71" s="141"/>
      <c r="B71" s="143"/>
      <c r="C71" s="142"/>
      <c r="D71" s="143"/>
      <c r="E71" s="143"/>
      <c r="F71" s="143"/>
      <c r="G71" s="144"/>
      <c r="H71" s="145"/>
      <c r="I71" s="142"/>
      <c r="J71" s="142"/>
      <c r="K71" s="146"/>
      <c r="L71" s="144" t="str">
        <f>IF(K72="","",LOOKUP(K72,{1,2.1,2.2,2.3,3,4.1,4.2,4.3,5.1,5.2,6.1,7,8,9},{"Explosives","Flammable Gas"," Non-Flammable Non-Toxic Gas","Toxic Gas","Flammable Liquid","Flammable Solid","Spontaneously Combustible","Dangerous When Wet","Oxidizing Agent","Organic Peroxide","Toxic","Radioactive","Corrosive","Miscellaneous Dangerous Goods"}))</f>
        <v/>
      </c>
      <c r="M71" s="142"/>
      <c r="N71" s="142"/>
      <c r="O71" s="142"/>
      <c r="P71" s="142"/>
      <c r="Q71" s="144" t="str">
        <f>IF(OR($O71="",$P71=""),"",INDEX('Hide Me'!$AE$4:$AI$8,MATCH($P71,'Hide Me'!$AD$4:$AD$8,0),MATCH($O71,'Hide Me'!$AE$3:$AI$3,0)))</f>
        <v/>
      </c>
      <c r="R71" s="144" t="str">
        <f>IF($Q71="","",VLOOKUP($Q71,'Hide Me'!$AD$11:$AE$14,2,FALSE))</f>
        <v/>
      </c>
      <c r="S71" s="143"/>
    </row>
    <row r="72" spans="1:19" s="19" customFormat="1" x14ac:dyDescent="0.2">
      <c r="A72" s="141"/>
      <c r="B72" s="143"/>
      <c r="C72" s="142"/>
      <c r="D72" s="143"/>
      <c r="E72" s="143"/>
      <c r="F72" s="143"/>
      <c r="G72" s="144"/>
      <c r="H72" s="145"/>
      <c r="I72" s="142"/>
      <c r="J72" s="142"/>
      <c r="K72" s="146"/>
      <c r="L72" s="144" t="str">
        <f>IF(K73="","",LOOKUP(K73,{1,2.1,2.2,2.3,3,4.1,4.2,4.3,5.1,5.2,6.1,7,8,9},{"Explosives","Flammable Gas"," Non-Flammable Non-Toxic Gas","Toxic Gas","Flammable Liquid","Flammable Solid","Spontaneously Combustible","Dangerous When Wet","Oxidizing Agent","Organic Peroxide","Toxic","Radioactive","Corrosive","Miscellaneous Dangerous Goods"}))</f>
        <v/>
      </c>
      <c r="M72" s="142"/>
      <c r="N72" s="142"/>
      <c r="O72" s="142"/>
      <c r="P72" s="142"/>
      <c r="Q72" s="144" t="str">
        <f>IF(OR($O72="",$P72=""),"",INDEX('Hide Me'!$AE$4:$AI$8,MATCH($P72,'Hide Me'!$AD$4:$AD$8,0),MATCH($O72,'Hide Me'!$AE$3:$AI$3,0)))</f>
        <v/>
      </c>
      <c r="R72" s="144" t="str">
        <f>IF($Q72="","",VLOOKUP($Q72,'Hide Me'!$AD$11:$AE$14,2,FALSE))</f>
        <v/>
      </c>
      <c r="S72" s="143"/>
    </row>
    <row r="73" spans="1:19" s="19" customFormat="1" x14ac:dyDescent="0.2">
      <c r="A73" s="141"/>
      <c r="B73" s="143"/>
      <c r="C73" s="142"/>
      <c r="D73" s="143"/>
      <c r="E73" s="143"/>
      <c r="F73" s="143"/>
      <c r="G73" s="144"/>
      <c r="H73" s="145"/>
      <c r="I73" s="142"/>
      <c r="J73" s="142"/>
      <c r="K73" s="146"/>
      <c r="L73" s="144" t="str">
        <f>IF(K74="","",LOOKUP(K74,{1,2.1,2.2,2.3,3,4.1,4.2,4.3,5.1,5.2,6.1,7,8,9},{"Explosives","Flammable Gas"," Non-Flammable Non-Toxic Gas","Toxic Gas","Flammable Liquid","Flammable Solid","Spontaneously Combustible","Dangerous When Wet","Oxidizing Agent","Organic Peroxide","Toxic","Radioactive","Corrosive","Miscellaneous Dangerous Goods"}))</f>
        <v/>
      </c>
      <c r="M73" s="142"/>
      <c r="N73" s="142"/>
      <c r="O73" s="142"/>
      <c r="P73" s="142"/>
      <c r="Q73" s="144" t="str">
        <f>IF(OR($O73="",$P73=""),"",INDEX('Hide Me'!$AE$4:$AI$8,MATCH($P73,'Hide Me'!$AD$4:$AD$8,0),MATCH($O73,'Hide Me'!$AE$3:$AI$3,0)))</f>
        <v/>
      </c>
      <c r="R73" s="144" t="str">
        <f>IF($Q73="","",VLOOKUP($Q73,'Hide Me'!$AD$11:$AE$14,2,FALSE))</f>
        <v/>
      </c>
      <c r="S73" s="143"/>
    </row>
    <row r="74" spans="1:19" s="19" customFormat="1" x14ac:dyDescent="0.2">
      <c r="A74" s="141"/>
      <c r="B74" s="143"/>
      <c r="C74" s="142"/>
      <c r="D74" s="143"/>
      <c r="E74" s="143"/>
      <c r="F74" s="143"/>
      <c r="G74" s="144"/>
      <c r="H74" s="145"/>
      <c r="I74" s="142"/>
      <c r="J74" s="142"/>
      <c r="K74" s="146"/>
      <c r="L74" s="144" t="str">
        <f>IF(K75="","",LOOKUP(K75,{1,2.1,2.2,2.3,3,4.1,4.2,4.3,5.1,5.2,6.1,7,8,9},{"Explosives","Flammable Gas"," Non-Flammable Non-Toxic Gas","Toxic Gas","Flammable Liquid","Flammable Solid","Spontaneously Combustible","Dangerous When Wet","Oxidizing Agent","Organic Peroxide","Toxic","Radioactive","Corrosive","Miscellaneous Dangerous Goods"}))</f>
        <v/>
      </c>
      <c r="M74" s="142"/>
      <c r="N74" s="142"/>
      <c r="O74" s="142"/>
      <c r="P74" s="142"/>
      <c r="Q74" s="144" t="str">
        <f>IF(OR($O74="",$P74=""),"",INDEX('Hide Me'!$AE$4:$AI$8,MATCH($P74,'Hide Me'!$AD$4:$AD$8,0),MATCH($O74,'Hide Me'!$AE$3:$AI$3,0)))</f>
        <v/>
      </c>
      <c r="R74" s="144" t="str">
        <f>IF($Q74="","",VLOOKUP($Q74,'Hide Me'!$AD$11:$AE$14,2,FALSE))</f>
        <v/>
      </c>
      <c r="S74" s="143"/>
    </row>
    <row r="75" spans="1:19" s="19" customFormat="1" x14ac:dyDescent="0.2">
      <c r="A75" s="141"/>
      <c r="B75" s="143"/>
      <c r="C75" s="142"/>
      <c r="D75" s="143"/>
      <c r="E75" s="143"/>
      <c r="F75" s="143"/>
      <c r="G75" s="144"/>
      <c r="H75" s="145"/>
      <c r="I75" s="142"/>
      <c r="J75" s="142"/>
      <c r="K75" s="146"/>
      <c r="L75" s="144" t="str">
        <f>IF(K76="","",LOOKUP(K76,{1,2.1,2.2,2.3,3,4.1,4.2,4.3,5.1,5.2,6.1,7,8,9},{"Explosives","Flammable Gas"," Non-Flammable Non-Toxic Gas","Toxic Gas","Flammable Liquid","Flammable Solid","Spontaneously Combustible","Dangerous When Wet","Oxidizing Agent","Organic Peroxide","Toxic","Radioactive","Corrosive","Miscellaneous Dangerous Goods"}))</f>
        <v/>
      </c>
      <c r="M75" s="142"/>
      <c r="N75" s="142"/>
      <c r="O75" s="142"/>
      <c r="P75" s="142"/>
      <c r="Q75" s="144" t="str">
        <f>IF(OR($O75="",$P75=""),"",INDEX('Hide Me'!$AE$4:$AI$8,MATCH($P75,'Hide Me'!$AD$4:$AD$8,0),MATCH($O75,'Hide Me'!$AE$3:$AI$3,0)))</f>
        <v/>
      </c>
      <c r="R75" s="144" t="str">
        <f>IF($Q75="","",VLOOKUP($Q75,'Hide Me'!$AD$11:$AE$14,2,FALSE))</f>
        <v/>
      </c>
      <c r="S75" s="143"/>
    </row>
    <row r="76" spans="1:19" s="19" customFormat="1" x14ac:dyDescent="0.2">
      <c r="A76" s="141"/>
      <c r="B76" s="143"/>
      <c r="C76" s="142"/>
      <c r="D76" s="143"/>
      <c r="E76" s="143"/>
      <c r="F76" s="143"/>
      <c r="G76" s="144"/>
      <c r="H76" s="145"/>
      <c r="I76" s="142"/>
      <c r="J76" s="142"/>
      <c r="K76" s="146"/>
      <c r="L76" s="144" t="str">
        <f>IF(K77="","",LOOKUP(K77,{1,2.1,2.2,2.3,3,4.1,4.2,4.3,5.1,5.2,6.1,7,8,9},{"Explosives","Flammable Gas"," Non-Flammable Non-Toxic Gas","Toxic Gas","Flammable Liquid","Flammable Solid","Spontaneously Combustible","Dangerous When Wet","Oxidizing Agent","Organic Peroxide","Toxic","Radioactive","Corrosive","Miscellaneous Dangerous Goods"}))</f>
        <v/>
      </c>
      <c r="M76" s="142"/>
      <c r="N76" s="142"/>
      <c r="O76" s="142"/>
      <c r="P76" s="142"/>
      <c r="Q76" s="144" t="str">
        <f>IF(OR($O76="",$P76=""),"",INDEX('Hide Me'!$AE$4:$AI$8,MATCH($P76,'Hide Me'!$AD$4:$AD$8,0),MATCH($O76,'Hide Me'!$AE$3:$AI$3,0)))</f>
        <v/>
      </c>
      <c r="R76" s="144" t="str">
        <f>IF($Q76="","",VLOOKUP($Q76,'Hide Me'!$AD$11:$AE$14,2,FALSE))</f>
        <v/>
      </c>
      <c r="S76" s="143"/>
    </row>
    <row r="77" spans="1:19" s="19" customFormat="1" x14ac:dyDescent="0.2">
      <c r="A77" s="141"/>
      <c r="B77" s="143"/>
      <c r="C77" s="142"/>
      <c r="D77" s="143"/>
      <c r="E77" s="143"/>
      <c r="F77" s="143"/>
      <c r="G77" s="144"/>
      <c r="H77" s="145"/>
      <c r="I77" s="142"/>
      <c r="J77" s="142"/>
      <c r="K77" s="146"/>
      <c r="L77" s="144" t="str">
        <f>IF(K78="","",LOOKUP(K78,{1,2.1,2.2,2.3,3,4.1,4.2,4.3,5.1,5.2,6.1,7,8,9},{"Explosives","Flammable Gas"," Non-Flammable Non-Toxic Gas","Toxic Gas","Flammable Liquid","Flammable Solid","Spontaneously Combustible","Dangerous When Wet","Oxidizing Agent","Organic Peroxide","Toxic","Radioactive","Corrosive","Miscellaneous Dangerous Goods"}))</f>
        <v/>
      </c>
      <c r="M77" s="142"/>
      <c r="N77" s="142"/>
      <c r="O77" s="142"/>
      <c r="P77" s="142"/>
      <c r="Q77" s="144" t="str">
        <f>IF(OR($O77="",$P77=""),"",INDEX('Hide Me'!$AE$4:$AI$8,MATCH($P77,'Hide Me'!$AD$4:$AD$8,0),MATCH($O77,'Hide Me'!$AE$3:$AI$3,0)))</f>
        <v/>
      </c>
      <c r="R77" s="144" t="str">
        <f>IF($Q77="","",VLOOKUP($Q77,'Hide Me'!$AD$11:$AE$14,2,FALSE))</f>
        <v/>
      </c>
      <c r="S77" s="143"/>
    </row>
    <row r="78" spans="1:19" s="19" customFormat="1" x14ac:dyDescent="0.2">
      <c r="A78" s="141"/>
      <c r="B78" s="143"/>
      <c r="C78" s="142"/>
      <c r="D78" s="143"/>
      <c r="E78" s="143"/>
      <c r="F78" s="143"/>
      <c r="G78" s="144"/>
      <c r="H78" s="145"/>
      <c r="I78" s="142"/>
      <c r="J78" s="142"/>
      <c r="K78" s="146"/>
      <c r="L78" s="144" t="str">
        <f>IF(K79="","",LOOKUP(K79,{1,2.1,2.2,2.3,3,4.1,4.2,4.3,5.1,5.2,6.1,7,8,9},{"Explosives","Flammable Gas"," Non-Flammable Non-Toxic Gas","Toxic Gas","Flammable Liquid","Flammable Solid","Spontaneously Combustible","Dangerous When Wet","Oxidizing Agent","Organic Peroxide","Toxic","Radioactive","Corrosive","Miscellaneous Dangerous Goods"}))</f>
        <v/>
      </c>
      <c r="M78" s="142"/>
      <c r="N78" s="142"/>
      <c r="O78" s="142"/>
      <c r="P78" s="142"/>
      <c r="Q78" s="144" t="str">
        <f>IF(OR($O78="",$P78=""),"",INDEX('Hide Me'!$AE$4:$AI$8,MATCH($P78,'Hide Me'!$AD$4:$AD$8,0),MATCH($O78,'Hide Me'!$AE$3:$AI$3,0)))</f>
        <v/>
      </c>
      <c r="R78" s="144" t="str">
        <f>IF($Q78="","",VLOOKUP($Q78,'Hide Me'!$AD$11:$AE$14,2,FALSE))</f>
        <v/>
      </c>
      <c r="S78" s="143"/>
    </row>
    <row r="79" spans="1:19" s="19" customFormat="1" x14ac:dyDescent="0.2">
      <c r="A79" s="141"/>
      <c r="B79" s="143"/>
      <c r="C79" s="142"/>
      <c r="D79" s="143"/>
      <c r="E79" s="143"/>
      <c r="F79" s="143"/>
      <c r="G79" s="144"/>
      <c r="H79" s="145"/>
      <c r="I79" s="142"/>
      <c r="J79" s="142"/>
      <c r="K79" s="146"/>
      <c r="L79" s="144" t="str">
        <f>IF(K80="","",LOOKUP(K80,{1,2.1,2.2,2.3,3,4.1,4.2,4.3,5.1,5.2,6.1,7,8,9},{"Explosives","Flammable Gas"," Non-Flammable Non-Toxic Gas","Toxic Gas","Flammable Liquid","Flammable Solid","Spontaneously Combustible","Dangerous When Wet","Oxidizing Agent","Organic Peroxide","Toxic","Radioactive","Corrosive","Miscellaneous Dangerous Goods"}))</f>
        <v/>
      </c>
      <c r="M79" s="142"/>
      <c r="N79" s="142"/>
      <c r="O79" s="142"/>
      <c r="P79" s="142"/>
      <c r="Q79" s="144" t="str">
        <f>IF(OR($O79="",$P79=""),"",INDEX('Hide Me'!$AE$4:$AI$8,MATCH($P79,'Hide Me'!$AD$4:$AD$8,0),MATCH($O79,'Hide Me'!$AE$3:$AI$3,0)))</f>
        <v/>
      </c>
      <c r="R79" s="144" t="str">
        <f>IF($Q79="","",VLOOKUP($Q79,'Hide Me'!$AD$11:$AE$14,2,FALSE))</f>
        <v/>
      </c>
      <c r="S79" s="143"/>
    </row>
    <row r="80" spans="1:19" s="19" customFormat="1" x14ac:dyDescent="0.2">
      <c r="A80" s="141"/>
      <c r="B80" s="143"/>
      <c r="C80" s="142"/>
      <c r="D80" s="143"/>
      <c r="E80" s="143"/>
      <c r="F80" s="143"/>
      <c r="G80" s="144"/>
      <c r="H80" s="145"/>
      <c r="I80" s="142"/>
      <c r="J80" s="142"/>
      <c r="K80" s="146"/>
      <c r="L80" s="144" t="str">
        <f>IF(K81="","",LOOKUP(K81,{1,2.1,2.2,2.3,3,4.1,4.2,4.3,5.1,5.2,6.1,7,8,9},{"Explosives","Flammable Gas"," Non-Flammable Non-Toxic Gas","Toxic Gas","Flammable Liquid","Flammable Solid","Spontaneously Combustible","Dangerous When Wet","Oxidizing Agent","Organic Peroxide","Toxic","Radioactive","Corrosive","Miscellaneous Dangerous Goods"}))</f>
        <v/>
      </c>
      <c r="M80" s="142"/>
      <c r="N80" s="142"/>
      <c r="O80" s="142"/>
      <c r="P80" s="142"/>
      <c r="Q80" s="144" t="str">
        <f>IF(OR($O80="",$P80=""),"",INDEX('Hide Me'!$AE$4:$AI$8,MATCH($P80,'Hide Me'!$AD$4:$AD$8,0),MATCH($O80,'Hide Me'!$AE$3:$AI$3,0)))</f>
        <v/>
      </c>
      <c r="R80" s="144" t="str">
        <f>IF($Q80="","",VLOOKUP($Q80,'Hide Me'!$AD$11:$AE$14,2,FALSE))</f>
        <v/>
      </c>
      <c r="S80" s="143"/>
    </row>
    <row r="81" spans="1:19" s="19" customFormat="1" x14ac:dyDescent="0.2">
      <c r="A81" s="141"/>
      <c r="B81" s="143"/>
      <c r="C81" s="142"/>
      <c r="D81" s="143"/>
      <c r="E81" s="143"/>
      <c r="F81" s="143"/>
      <c r="G81" s="144"/>
      <c r="H81" s="145"/>
      <c r="I81" s="142"/>
      <c r="J81" s="142"/>
      <c r="K81" s="146"/>
      <c r="L81" s="144" t="str">
        <f>IF(K82="","",LOOKUP(K82,{1,2.1,2.2,2.3,3,4.1,4.2,4.3,5.1,5.2,6.1,7,8,9},{"Explosives","Flammable Gas"," Non-Flammable Non-Toxic Gas","Toxic Gas","Flammable Liquid","Flammable Solid","Spontaneously Combustible","Dangerous When Wet","Oxidizing Agent","Organic Peroxide","Toxic","Radioactive","Corrosive","Miscellaneous Dangerous Goods"}))</f>
        <v/>
      </c>
      <c r="M81" s="142"/>
      <c r="N81" s="142"/>
      <c r="O81" s="142"/>
      <c r="P81" s="142"/>
      <c r="Q81" s="144" t="str">
        <f>IF(OR($O81="",$P81=""),"",INDEX('Hide Me'!$AE$4:$AI$8,MATCH($P81,'Hide Me'!$AD$4:$AD$8,0),MATCH($O81,'Hide Me'!$AE$3:$AI$3,0)))</f>
        <v/>
      </c>
      <c r="R81" s="144" t="str">
        <f>IF($Q81="","",VLOOKUP($Q81,'Hide Me'!$AD$11:$AE$14,2,FALSE))</f>
        <v/>
      </c>
      <c r="S81" s="143"/>
    </row>
    <row r="82" spans="1:19" s="19" customFormat="1" x14ac:dyDescent="0.2">
      <c r="A82" s="141"/>
      <c r="B82" s="143"/>
      <c r="C82" s="142"/>
      <c r="D82" s="143"/>
      <c r="E82" s="143"/>
      <c r="F82" s="143"/>
      <c r="G82" s="144"/>
      <c r="H82" s="145"/>
      <c r="I82" s="142"/>
      <c r="J82" s="142"/>
      <c r="K82" s="146"/>
      <c r="L82" s="144" t="str">
        <f>IF(K83="","",LOOKUP(K83,{1,2.1,2.2,2.3,3,4.1,4.2,4.3,5.1,5.2,6.1,7,8,9},{"Explosives","Flammable Gas"," Non-Flammable Non-Toxic Gas","Toxic Gas","Flammable Liquid","Flammable Solid","Spontaneously Combustible","Dangerous When Wet","Oxidizing Agent","Organic Peroxide","Toxic","Radioactive","Corrosive","Miscellaneous Dangerous Goods"}))</f>
        <v/>
      </c>
      <c r="M82" s="142"/>
      <c r="N82" s="142"/>
      <c r="O82" s="142"/>
      <c r="P82" s="142"/>
      <c r="Q82" s="144" t="str">
        <f>IF(OR($O82="",$P82=""),"",INDEX('Hide Me'!$AE$4:$AI$8,MATCH($P82,'Hide Me'!$AD$4:$AD$8,0),MATCH($O82,'Hide Me'!$AE$3:$AI$3,0)))</f>
        <v/>
      </c>
      <c r="R82" s="144" t="str">
        <f>IF($Q82="","",VLOOKUP($Q82,'Hide Me'!$AD$11:$AE$14,2,FALSE))</f>
        <v/>
      </c>
      <c r="S82" s="143"/>
    </row>
    <row r="83" spans="1:19" s="19" customFormat="1" x14ac:dyDescent="0.2">
      <c r="A83" s="141"/>
      <c r="B83" s="143"/>
      <c r="C83" s="142"/>
      <c r="D83" s="143"/>
      <c r="E83" s="143"/>
      <c r="F83" s="143"/>
      <c r="G83" s="144"/>
      <c r="H83" s="145"/>
      <c r="I83" s="142"/>
      <c r="J83" s="142"/>
      <c r="K83" s="146"/>
      <c r="L83" s="144" t="str">
        <f>IF(K84="","",LOOKUP(K84,{1,2.1,2.2,2.3,3,4.1,4.2,4.3,5.1,5.2,6.1,7,8,9},{"Explosives","Flammable Gas"," Non-Flammable Non-Toxic Gas","Toxic Gas","Flammable Liquid","Flammable Solid","Spontaneously Combustible","Dangerous When Wet","Oxidizing Agent","Organic Peroxide","Toxic","Radioactive","Corrosive","Miscellaneous Dangerous Goods"}))</f>
        <v/>
      </c>
      <c r="M83" s="142"/>
      <c r="N83" s="142"/>
      <c r="O83" s="142"/>
      <c r="P83" s="142"/>
      <c r="Q83" s="144" t="str">
        <f>IF(OR($O83="",$P83=""),"",INDEX('Hide Me'!$AE$4:$AI$8,MATCH($P83,'Hide Me'!$AD$4:$AD$8,0),MATCH($O83,'Hide Me'!$AE$3:$AI$3,0)))</f>
        <v/>
      </c>
      <c r="R83" s="144" t="str">
        <f>IF($Q83="","",VLOOKUP($Q83,'Hide Me'!$AD$11:$AE$14,2,FALSE))</f>
        <v/>
      </c>
      <c r="S83" s="143"/>
    </row>
    <row r="84" spans="1:19" s="19" customFormat="1" x14ac:dyDescent="0.2">
      <c r="A84" s="141"/>
      <c r="B84" s="143"/>
      <c r="C84" s="142"/>
      <c r="D84" s="143"/>
      <c r="E84" s="143"/>
      <c r="F84" s="143"/>
      <c r="G84" s="144"/>
      <c r="H84" s="145"/>
      <c r="I84" s="142"/>
      <c r="J84" s="142"/>
      <c r="K84" s="146"/>
      <c r="L84" s="144" t="str">
        <f>IF(K85="","",LOOKUP(K85,{1,2.1,2.2,2.3,3,4.1,4.2,4.3,5.1,5.2,6.1,7,8,9},{"Explosives","Flammable Gas"," Non-Flammable Non-Toxic Gas","Toxic Gas","Flammable Liquid","Flammable Solid","Spontaneously Combustible","Dangerous When Wet","Oxidizing Agent","Organic Peroxide","Toxic","Radioactive","Corrosive","Miscellaneous Dangerous Goods"}))</f>
        <v/>
      </c>
      <c r="M84" s="142"/>
      <c r="N84" s="142"/>
      <c r="O84" s="142"/>
      <c r="P84" s="142"/>
      <c r="Q84" s="144" t="str">
        <f>IF(OR($O84="",$P84=""),"",INDEX('Hide Me'!$AE$4:$AI$8,MATCH($P84,'Hide Me'!$AD$4:$AD$8,0),MATCH($O84,'Hide Me'!$AE$3:$AI$3,0)))</f>
        <v/>
      </c>
      <c r="R84" s="144" t="str">
        <f>IF($Q84="","",VLOOKUP($Q84,'Hide Me'!$AD$11:$AE$14,2,FALSE))</f>
        <v/>
      </c>
      <c r="S84" s="143"/>
    </row>
    <row r="85" spans="1:19" s="19" customFormat="1" x14ac:dyDescent="0.2">
      <c r="A85" s="141"/>
      <c r="B85" s="143"/>
      <c r="C85" s="142"/>
      <c r="D85" s="143"/>
      <c r="E85" s="143"/>
      <c r="F85" s="143"/>
      <c r="G85" s="144"/>
      <c r="H85" s="145"/>
      <c r="I85" s="142"/>
      <c r="J85" s="142"/>
      <c r="K85" s="146"/>
      <c r="L85" s="144" t="str">
        <f>IF(K86="","",LOOKUP(K86,{1,2.1,2.2,2.3,3,4.1,4.2,4.3,5.1,5.2,6.1,7,8,9},{"Explosives","Flammable Gas"," Non-Flammable Non-Toxic Gas","Toxic Gas","Flammable Liquid","Flammable Solid","Spontaneously Combustible","Dangerous When Wet","Oxidizing Agent","Organic Peroxide","Toxic","Radioactive","Corrosive","Miscellaneous Dangerous Goods"}))</f>
        <v/>
      </c>
      <c r="M85" s="142"/>
      <c r="N85" s="142"/>
      <c r="O85" s="142"/>
      <c r="P85" s="142"/>
      <c r="Q85" s="144" t="str">
        <f>IF(OR($O85="",$P85=""),"",INDEX('Hide Me'!$AE$4:$AI$8,MATCH($P85,'Hide Me'!$AD$4:$AD$8,0),MATCH($O85,'Hide Me'!$AE$3:$AI$3,0)))</f>
        <v/>
      </c>
      <c r="R85" s="144" t="str">
        <f>IF($Q85="","",VLOOKUP($Q85,'Hide Me'!$AD$11:$AE$14,2,FALSE))</f>
        <v/>
      </c>
      <c r="S85" s="143"/>
    </row>
    <row r="86" spans="1:19" s="19" customFormat="1" x14ac:dyDescent="0.2">
      <c r="A86" s="141"/>
      <c r="B86" s="143"/>
      <c r="C86" s="142"/>
      <c r="D86" s="143"/>
      <c r="E86" s="143"/>
      <c r="F86" s="143"/>
      <c r="G86" s="144"/>
      <c r="H86" s="145"/>
      <c r="I86" s="142"/>
      <c r="J86" s="142"/>
      <c r="K86" s="146"/>
      <c r="L86" s="144" t="str">
        <f>IF(K87="","",LOOKUP(K87,{1,2.1,2.2,2.3,3,4.1,4.2,4.3,5.1,5.2,6.1,7,8,9},{"Explosives","Flammable Gas"," Non-Flammable Non-Toxic Gas","Toxic Gas","Flammable Liquid","Flammable Solid","Spontaneously Combustible","Dangerous When Wet","Oxidizing Agent","Organic Peroxide","Toxic","Radioactive","Corrosive","Miscellaneous Dangerous Goods"}))</f>
        <v/>
      </c>
      <c r="M86" s="142"/>
      <c r="N86" s="142"/>
      <c r="O86" s="142"/>
      <c r="P86" s="142"/>
      <c r="Q86" s="144" t="str">
        <f>IF(OR($O86="",$P86=""),"",INDEX('Hide Me'!$AE$4:$AI$8,MATCH($P86,'Hide Me'!$AD$4:$AD$8,0),MATCH($O86,'Hide Me'!$AE$3:$AI$3,0)))</f>
        <v/>
      </c>
      <c r="R86" s="144" t="str">
        <f>IF($Q86="","",VLOOKUP($Q86,'Hide Me'!$AD$11:$AE$14,2,FALSE))</f>
        <v/>
      </c>
      <c r="S86" s="143"/>
    </row>
    <row r="87" spans="1:19" s="19" customFormat="1" x14ac:dyDescent="0.2">
      <c r="A87" s="141"/>
      <c r="B87" s="143"/>
      <c r="C87" s="142"/>
      <c r="D87" s="143"/>
      <c r="E87" s="143"/>
      <c r="F87" s="143"/>
      <c r="G87" s="144"/>
      <c r="H87" s="145"/>
      <c r="I87" s="142"/>
      <c r="J87" s="142"/>
      <c r="K87" s="146"/>
      <c r="L87" s="144" t="str">
        <f>IF(K88="","",LOOKUP(K88,{1,2.1,2.2,2.3,3,4.1,4.2,4.3,5.1,5.2,6.1,7,8,9},{"Explosives","Flammable Gas"," Non-Flammable Non-Toxic Gas","Toxic Gas","Flammable Liquid","Flammable Solid","Spontaneously Combustible","Dangerous When Wet","Oxidizing Agent","Organic Peroxide","Toxic","Radioactive","Corrosive","Miscellaneous Dangerous Goods"}))</f>
        <v/>
      </c>
      <c r="M87" s="142"/>
      <c r="N87" s="142"/>
      <c r="O87" s="142"/>
      <c r="P87" s="142"/>
      <c r="Q87" s="144" t="str">
        <f>IF(OR($O87="",$P87=""),"",INDEX('Hide Me'!$AE$4:$AI$8,MATCH($P87,'Hide Me'!$AD$4:$AD$8,0),MATCH($O87,'Hide Me'!$AE$3:$AI$3,0)))</f>
        <v/>
      </c>
      <c r="R87" s="144" t="str">
        <f>IF($Q87="","",VLOOKUP($Q87,'Hide Me'!$AD$11:$AE$14,2,FALSE))</f>
        <v/>
      </c>
      <c r="S87" s="143"/>
    </row>
    <row r="88" spans="1:19" s="19" customFormat="1" x14ac:dyDescent="0.2">
      <c r="A88" s="141"/>
      <c r="B88" s="143"/>
      <c r="C88" s="142"/>
      <c r="D88" s="143"/>
      <c r="E88" s="143"/>
      <c r="F88" s="143"/>
      <c r="G88" s="144"/>
      <c r="H88" s="145"/>
      <c r="I88" s="142"/>
      <c r="J88" s="142"/>
      <c r="K88" s="146"/>
      <c r="L88" s="144" t="str">
        <f>IF(K89="","",LOOKUP(K89,{1,2.1,2.2,2.3,3,4.1,4.2,4.3,5.1,5.2,6.1,7,8,9},{"Explosives","Flammable Gas"," Non-Flammable Non-Toxic Gas","Toxic Gas","Flammable Liquid","Flammable Solid","Spontaneously Combustible","Dangerous When Wet","Oxidizing Agent","Organic Peroxide","Toxic","Radioactive","Corrosive","Miscellaneous Dangerous Goods"}))</f>
        <v/>
      </c>
      <c r="M88" s="142"/>
      <c r="N88" s="142"/>
      <c r="O88" s="142"/>
      <c r="P88" s="142"/>
      <c r="Q88" s="144" t="str">
        <f>IF(OR($O88="",$P88=""),"",INDEX('Hide Me'!$AE$4:$AI$8,MATCH($P88,'Hide Me'!$AD$4:$AD$8,0),MATCH($O88,'Hide Me'!$AE$3:$AI$3,0)))</f>
        <v/>
      </c>
      <c r="R88" s="144" t="str">
        <f>IF($Q88="","",VLOOKUP($Q88,'Hide Me'!$AD$11:$AE$14,2,FALSE))</f>
        <v/>
      </c>
      <c r="S88" s="143"/>
    </row>
    <row r="89" spans="1:19" s="19" customFormat="1" x14ac:dyDescent="0.2">
      <c r="A89" s="141"/>
      <c r="B89" s="143"/>
      <c r="C89" s="142"/>
      <c r="D89" s="143"/>
      <c r="E89" s="143"/>
      <c r="F89" s="143"/>
      <c r="G89" s="144"/>
      <c r="H89" s="145"/>
      <c r="I89" s="142"/>
      <c r="J89" s="142"/>
      <c r="K89" s="146"/>
      <c r="L89" s="144" t="str">
        <f>IF(K90="","",LOOKUP(K90,{1,2.1,2.2,2.3,3,4.1,4.2,4.3,5.1,5.2,6.1,7,8,9},{"Explosives","Flammable Gas"," Non-Flammable Non-Toxic Gas","Toxic Gas","Flammable Liquid","Flammable Solid","Spontaneously Combustible","Dangerous When Wet","Oxidizing Agent","Organic Peroxide","Toxic","Radioactive","Corrosive","Miscellaneous Dangerous Goods"}))</f>
        <v/>
      </c>
      <c r="M89" s="142"/>
      <c r="N89" s="142"/>
      <c r="O89" s="142"/>
      <c r="P89" s="142"/>
      <c r="Q89" s="144" t="str">
        <f>IF(OR($O89="",$P89=""),"",INDEX('Hide Me'!$AE$4:$AI$8,MATCH($P89,'Hide Me'!$AD$4:$AD$8,0),MATCH($O89,'Hide Me'!$AE$3:$AI$3,0)))</f>
        <v/>
      </c>
      <c r="R89" s="144" t="str">
        <f>IF($Q89="","",VLOOKUP($Q89,'Hide Me'!$AD$11:$AE$14,2,FALSE))</f>
        <v/>
      </c>
      <c r="S89" s="143"/>
    </row>
    <row r="90" spans="1:19" s="19" customFormat="1" x14ac:dyDescent="0.2">
      <c r="A90" s="141"/>
      <c r="B90" s="143"/>
      <c r="C90" s="142"/>
      <c r="D90" s="143"/>
      <c r="E90" s="143"/>
      <c r="F90" s="143"/>
      <c r="G90" s="144"/>
      <c r="H90" s="145"/>
      <c r="I90" s="142"/>
      <c r="J90" s="142"/>
      <c r="K90" s="146"/>
      <c r="L90" s="144" t="str">
        <f>IF(K91="","",LOOKUP(K91,{1,2.1,2.2,2.3,3,4.1,4.2,4.3,5.1,5.2,6.1,7,8,9},{"Explosives","Flammable Gas"," Non-Flammable Non-Toxic Gas","Toxic Gas","Flammable Liquid","Flammable Solid","Spontaneously Combustible","Dangerous When Wet","Oxidizing Agent","Organic Peroxide","Toxic","Radioactive","Corrosive","Miscellaneous Dangerous Goods"}))</f>
        <v/>
      </c>
      <c r="M90" s="142"/>
      <c r="N90" s="142"/>
      <c r="O90" s="142"/>
      <c r="P90" s="142"/>
      <c r="Q90" s="144" t="str">
        <f>IF(OR($O90="",$P90=""),"",INDEX('Hide Me'!$AE$4:$AI$8,MATCH($P90,'Hide Me'!$AD$4:$AD$8,0),MATCH($O90,'Hide Me'!$AE$3:$AI$3,0)))</f>
        <v/>
      </c>
      <c r="R90" s="144" t="str">
        <f>IF($Q90="","",VLOOKUP($Q90,'Hide Me'!$AD$11:$AE$14,2,FALSE))</f>
        <v/>
      </c>
      <c r="S90" s="143"/>
    </row>
    <row r="91" spans="1:19" s="19" customFormat="1" x14ac:dyDescent="0.2">
      <c r="A91" s="141"/>
      <c r="B91" s="143"/>
      <c r="C91" s="142"/>
      <c r="D91" s="143"/>
      <c r="E91" s="143"/>
      <c r="F91" s="143"/>
      <c r="G91" s="144"/>
      <c r="H91" s="145"/>
      <c r="I91" s="142"/>
      <c r="J91" s="142"/>
      <c r="K91" s="146"/>
      <c r="L91" s="144" t="str">
        <f>IF(K92="","",LOOKUP(K92,{1,2.1,2.2,2.3,3,4.1,4.2,4.3,5.1,5.2,6.1,7,8,9},{"Explosives","Flammable Gas"," Non-Flammable Non-Toxic Gas","Toxic Gas","Flammable Liquid","Flammable Solid","Spontaneously Combustible","Dangerous When Wet","Oxidizing Agent","Organic Peroxide","Toxic","Radioactive","Corrosive","Miscellaneous Dangerous Goods"}))</f>
        <v/>
      </c>
      <c r="M91" s="142"/>
      <c r="N91" s="142"/>
      <c r="O91" s="142"/>
      <c r="P91" s="142"/>
      <c r="Q91" s="144" t="str">
        <f>IF(OR($O91="",$P91=""),"",INDEX('Hide Me'!$AE$4:$AI$8,MATCH($P91,'Hide Me'!$AD$4:$AD$8,0),MATCH($O91,'Hide Me'!$AE$3:$AI$3,0)))</f>
        <v/>
      </c>
      <c r="R91" s="144" t="str">
        <f>IF($Q91="","",VLOOKUP($Q91,'Hide Me'!$AD$11:$AE$14,2,FALSE))</f>
        <v/>
      </c>
      <c r="S91" s="143"/>
    </row>
    <row r="92" spans="1:19" s="19" customFormat="1" x14ac:dyDescent="0.2">
      <c r="A92" s="141"/>
      <c r="B92" s="143"/>
      <c r="C92" s="142"/>
      <c r="D92" s="143"/>
      <c r="E92" s="143"/>
      <c r="F92" s="143"/>
      <c r="G92" s="144"/>
      <c r="H92" s="145"/>
      <c r="I92" s="142"/>
      <c r="J92" s="142"/>
      <c r="K92" s="146"/>
      <c r="L92" s="144" t="str">
        <f>IF(K93="","",LOOKUP(K93,{1,2.1,2.2,2.3,3,4.1,4.2,4.3,5.1,5.2,6.1,7,8,9},{"Explosives","Flammable Gas"," Non-Flammable Non-Toxic Gas","Toxic Gas","Flammable Liquid","Flammable Solid","Spontaneously Combustible","Dangerous When Wet","Oxidizing Agent","Organic Peroxide","Toxic","Radioactive","Corrosive","Miscellaneous Dangerous Goods"}))</f>
        <v/>
      </c>
      <c r="M92" s="142"/>
      <c r="N92" s="142"/>
      <c r="O92" s="142"/>
      <c r="P92" s="142"/>
      <c r="Q92" s="144" t="str">
        <f>IF(OR($O92="",$P92=""),"",INDEX('Hide Me'!$AE$4:$AI$8,MATCH($P92,'Hide Me'!$AD$4:$AD$8,0),MATCH($O92,'Hide Me'!$AE$3:$AI$3,0)))</f>
        <v/>
      </c>
      <c r="R92" s="144" t="str">
        <f>IF($Q92="","",VLOOKUP($Q92,'Hide Me'!$AD$11:$AE$14,2,FALSE))</f>
        <v/>
      </c>
      <c r="S92" s="143"/>
    </row>
    <row r="93" spans="1:19" s="19" customFormat="1" x14ac:dyDescent="0.2">
      <c r="A93" s="141"/>
      <c r="B93" s="143"/>
      <c r="C93" s="142"/>
      <c r="D93" s="143"/>
      <c r="E93" s="143"/>
      <c r="F93" s="143"/>
      <c r="G93" s="144"/>
      <c r="H93" s="145"/>
      <c r="I93" s="142"/>
      <c r="J93" s="142"/>
      <c r="K93" s="146"/>
      <c r="L93" s="144" t="str">
        <f>IF(K94="","",LOOKUP(K94,{1,2.1,2.2,2.3,3,4.1,4.2,4.3,5.1,5.2,6.1,7,8,9},{"Explosives","Flammable Gas"," Non-Flammable Non-Toxic Gas","Toxic Gas","Flammable Liquid","Flammable Solid","Spontaneously Combustible","Dangerous When Wet","Oxidizing Agent","Organic Peroxide","Toxic","Radioactive","Corrosive","Miscellaneous Dangerous Goods"}))</f>
        <v/>
      </c>
      <c r="M93" s="142"/>
      <c r="N93" s="142"/>
      <c r="O93" s="142"/>
      <c r="P93" s="142"/>
      <c r="Q93" s="144" t="str">
        <f>IF(OR($O93="",$P93=""),"",INDEX('Hide Me'!$AE$4:$AI$8,MATCH($P93,'Hide Me'!$AD$4:$AD$8,0),MATCH($O93,'Hide Me'!$AE$3:$AI$3,0)))</f>
        <v/>
      </c>
      <c r="R93" s="144" t="str">
        <f>IF($Q93="","",VLOOKUP($Q93,'Hide Me'!$AD$11:$AE$14,2,FALSE))</f>
        <v/>
      </c>
      <c r="S93" s="143"/>
    </row>
    <row r="94" spans="1:19" s="19" customFormat="1" x14ac:dyDescent="0.2">
      <c r="A94" s="141"/>
      <c r="B94" s="143"/>
      <c r="C94" s="142"/>
      <c r="D94" s="143"/>
      <c r="E94" s="143"/>
      <c r="F94" s="143"/>
      <c r="G94" s="144"/>
      <c r="H94" s="145"/>
      <c r="I94" s="142"/>
      <c r="J94" s="142"/>
      <c r="K94" s="146"/>
      <c r="L94" s="144" t="str">
        <f>IF(K95="","",LOOKUP(K95,{1,2.1,2.2,2.3,3,4.1,4.2,4.3,5.1,5.2,6.1,7,8,9},{"Explosives","Flammable Gas"," Non-Flammable Non-Toxic Gas","Toxic Gas","Flammable Liquid","Flammable Solid","Spontaneously Combustible","Dangerous When Wet","Oxidizing Agent","Organic Peroxide","Toxic","Radioactive","Corrosive","Miscellaneous Dangerous Goods"}))</f>
        <v/>
      </c>
      <c r="M94" s="142"/>
      <c r="N94" s="142"/>
      <c r="O94" s="142"/>
      <c r="P94" s="142"/>
      <c r="Q94" s="144" t="str">
        <f>IF(OR($O94="",$P94=""),"",INDEX('Hide Me'!$AE$4:$AI$8,MATCH($P94,'Hide Me'!$AD$4:$AD$8,0),MATCH($O94,'Hide Me'!$AE$3:$AI$3,0)))</f>
        <v/>
      </c>
      <c r="R94" s="144" t="str">
        <f>IF($Q94="","",VLOOKUP($Q94,'Hide Me'!$AD$11:$AE$14,2,FALSE))</f>
        <v/>
      </c>
      <c r="S94" s="143"/>
    </row>
    <row r="95" spans="1:19" s="19" customFormat="1" x14ac:dyDescent="0.2">
      <c r="A95" s="141"/>
      <c r="B95" s="143"/>
      <c r="C95" s="142"/>
      <c r="D95" s="143"/>
      <c r="E95" s="143"/>
      <c r="F95" s="143"/>
      <c r="G95" s="144"/>
      <c r="H95" s="145"/>
      <c r="I95" s="142"/>
      <c r="J95" s="142"/>
      <c r="K95" s="146"/>
      <c r="L95" s="144" t="str">
        <f>IF(K96="","",LOOKUP(K96,{1,2.1,2.2,2.3,3,4.1,4.2,4.3,5.1,5.2,6.1,7,8,9},{"Explosives","Flammable Gas"," Non-Flammable Non-Toxic Gas","Toxic Gas","Flammable Liquid","Flammable Solid","Spontaneously Combustible","Dangerous When Wet","Oxidizing Agent","Organic Peroxide","Toxic","Radioactive","Corrosive","Miscellaneous Dangerous Goods"}))</f>
        <v/>
      </c>
      <c r="M95" s="142"/>
      <c r="N95" s="142"/>
      <c r="O95" s="142"/>
      <c r="P95" s="142"/>
      <c r="Q95" s="144" t="str">
        <f>IF(OR($O95="",$P95=""),"",INDEX('Hide Me'!$AE$4:$AI$8,MATCH($P95,'Hide Me'!$AD$4:$AD$8,0),MATCH($O95,'Hide Me'!$AE$3:$AI$3,0)))</f>
        <v/>
      </c>
      <c r="R95" s="144" t="str">
        <f>IF($Q95="","",VLOOKUP($Q95,'Hide Me'!$AD$11:$AE$14,2,FALSE))</f>
        <v/>
      </c>
      <c r="S95" s="143"/>
    </row>
    <row r="96" spans="1:19" s="19" customFormat="1" x14ac:dyDescent="0.2">
      <c r="A96" s="141"/>
      <c r="B96" s="143"/>
      <c r="C96" s="142"/>
      <c r="D96" s="143"/>
      <c r="E96" s="143"/>
      <c r="F96" s="143"/>
      <c r="G96" s="144"/>
      <c r="H96" s="145"/>
      <c r="I96" s="142"/>
      <c r="J96" s="142"/>
      <c r="K96" s="146"/>
      <c r="L96" s="144" t="str">
        <f>IF(K97="","",LOOKUP(K97,{1,2.1,2.2,2.3,3,4.1,4.2,4.3,5.1,5.2,6.1,7,8,9},{"Explosives","Flammable Gas"," Non-Flammable Non-Toxic Gas","Toxic Gas","Flammable Liquid","Flammable Solid","Spontaneously Combustible","Dangerous When Wet","Oxidizing Agent","Organic Peroxide","Toxic","Radioactive","Corrosive","Miscellaneous Dangerous Goods"}))</f>
        <v/>
      </c>
      <c r="M96" s="142"/>
      <c r="N96" s="142"/>
      <c r="O96" s="142"/>
      <c r="P96" s="142"/>
      <c r="Q96" s="144" t="str">
        <f>IF(OR($O96="",$P96=""),"",INDEX('Hide Me'!$AE$4:$AI$8,MATCH($P96,'Hide Me'!$AD$4:$AD$8,0),MATCH($O96,'Hide Me'!$AE$3:$AI$3,0)))</f>
        <v/>
      </c>
      <c r="R96" s="144" t="str">
        <f>IF($Q96="","",VLOOKUP($Q96,'Hide Me'!$AD$11:$AE$14,2,FALSE))</f>
        <v/>
      </c>
      <c r="S96" s="143"/>
    </row>
    <row r="97" spans="1:19" s="19" customFormat="1" x14ac:dyDescent="0.2">
      <c r="A97" s="141"/>
      <c r="B97" s="143"/>
      <c r="C97" s="142"/>
      <c r="D97" s="143"/>
      <c r="E97" s="143"/>
      <c r="F97" s="143"/>
      <c r="G97" s="144"/>
      <c r="H97" s="145"/>
      <c r="I97" s="142"/>
      <c r="J97" s="142"/>
      <c r="K97" s="146"/>
      <c r="L97" s="144" t="str">
        <f>IF(K98="","",LOOKUP(K98,{1,2.1,2.2,2.3,3,4.1,4.2,4.3,5.1,5.2,6.1,7,8,9},{"Explosives","Flammable Gas"," Non-Flammable Non-Toxic Gas","Toxic Gas","Flammable Liquid","Flammable Solid","Spontaneously Combustible","Dangerous When Wet","Oxidizing Agent","Organic Peroxide","Toxic","Radioactive","Corrosive","Miscellaneous Dangerous Goods"}))</f>
        <v/>
      </c>
      <c r="M97" s="142"/>
      <c r="N97" s="142"/>
      <c r="O97" s="142"/>
      <c r="P97" s="142"/>
      <c r="Q97" s="144" t="str">
        <f>IF(OR($O97="",$P97=""),"",INDEX('Hide Me'!$AE$4:$AI$8,MATCH($P97,'Hide Me'!$AD$4:$AD$8,0),MATCH($O97,'Hide Me'!$AE$3:$AI$3,0)))</f>
        <v/>
      </c>
      <c r="R97" s="144" t="str">
        <f>IF($Q97="","",VLOOKUP($Q97,'Hide Me'!$AD$11:$AE$14,2,FALSE))</f>
        <v/>
      </c>
      <c r="S97" s="143"/>
    </row>
    <row r="98" spans="1:19" s="19" customFormat="1" x14ac:dyDescent="0.2">
      <c r="A98" s="141"/>
      <c r="B98" s="143"/>
      <c r="C98" s="142"/>
      <c r="D98" s="143"/>
      <c r="E98" s="143"/>
      <c r="F98" s="143"/>
      <c r="G98" s="144"/>
      <c r="H98" s="145"/>
      <c r="I98" s="142"/>
      <c r="J98" s="142"/>
      <c r="K98" s="146"/>
      <c r="L98" s="144" t="str">
        <f>IF(K99="","",LOOKUP(K99,{1,2.1,2.2,2.3,3,4.1,4.2,4.3,5.1,5.2,6.1,7,8,9},{"Explosives","Flammable Gas"," Non-Flammable Non-Toxic Gas","Toxic Gas","Flammable Liquid","Flammable Solid","Spontaneously Combustible","Dangerous When Wet","Oxidizing Agent","Organic Peroxide","Toxic","Radioactive","Corrosive","Miscellaneous Dangerous Goods"}))</f>
        <v/>
      </c>
      <c r="M98" s="142"/>
      <c r="N98" s="142"/>
      <c r="O98" s="142"/>
      <c r="P98" s="142"/>
      <c r="Q98" s="144" t="str">
        <f>IF(OR($O98="",$P98=""),"",INDEX('Hide Me'!$AE$4:$AI$8,MATCH($P98,'Hide Me'!$AD$4:$AD$8,0),MATCH($O98,'Hide Me'!$AE$3:$AI$3,0)))</f>
        <v/>
      </c>
      <c r="R98" s="144" t="str">
        <f>IF($Q98="","",VLOOKUP($Q98,'Hide Me'!$AD$11:$AE$14,2,FALSE))</f>
        <v/>
      </c>
      <c r="S98" s="143"/>
    </row>
    <row r="99" spans="1:19" s="19" customFormat="1" x14ac:dyDescent="0.2">
      <c r="A99" s="141"/>
      <c r="B99" s="143"/>
      <c r="C99" s="142"/>
      <c r="D99" s="143"/>
      <c r="E99" s="143"/>
      <c r="F99" s="143"/>
      <c r="G99" s="144"/>
      <c r="H99" s="145"/>
      <c r="I99" s="142"/>
      <c r="J99" s="142"/>
      <c r="K99" s="146"/>
      <c r="L99" s="144" t="str">
        <f>IF(K100="","",LOOKUP(K100,{1,2.1,2.2,2.3,3,4.1,4.2,4.3,5.1,5.2,6.1,7,8,9},{"Explosives","Flammable Gas"," Non-Flammable Non-Toxic Gas","Toxic Gas","Flammable Liquid","Flammable Solid","Spontaneously Combustible","Dangerous When Wet","Oxidizing Agent","Organic Peroxide","Toxic","Radioactive","Corrosive","Miscellaneous Dangerous Goods"}))</f>
        <v/>
      </c>
      <c r="M99" s="142"/>
      <c r="N99" s="142"/>
      <c r="O99" s="142"/>
      <c r="P99" s="142"/>
      <c r="Q99" s="144" t="str">
        <f>IF(OR($O99="",$P99=""),"",INDEX('Hide Me'!$AE$4:$AI$8,MATCH($P99,'Hide Me'!$AD$4:$AD$8,0),MATCH($O99,'Hide Me'!$AE$3:$AI$3,0)))</f>
        <v/>
      </c>
      <c r="R99" s="144" t="str">
        <f>IF($Q99="","",VLOOKUP($Q99,'Hide Me'!$AD$11:$AE$14,2,FALSE))</f>
        <v/>
      </c>
      <c r="S99" s="143"/>
    </row>
    <row r="100" spans="1:19" s="19" customFormat="1" x14ac:dyDescent="0.2">
      <c r="A100" s="141"/>
      <c r="B100" s="143"/>
      <c r="C100" s="142"/>
      <c r="D100" s="143"/>
      <c r="E100" s="143"/>
      <c r="F100" s="143"/>
      <c r="G100" s="144"/>
      <c r="H100" s="145"/>
      <c r="I100" s="142"/>
      <c r="J100" s="142"/>
      <c r="K100" s="146"/>
      <c r="L100" s="144" t="str">
        <f>IF(K101="","",LOOKUP(K101,{1,2.1,2.2,2.3,3,4.1,4.2,4.3,5.1,5.2,6.1,7,8,9},{"Explosives","Flammable Gas"," Non-Flammable Non-Toxic Gas","Toxic Gas","Flammable Liquid","Flammable Solid","Spontaneously Combustible","Dangerous When Wet","Oxidizing Agent","Organic Peroxide","Toxic","Radioactive","Corrosive","Miscellaneous Dangerous Goods"}))</f>
        <v/>
      </c>
      <c r="M100" s="142"/>
      <c r="N100" s="142"/>
      <c r="O100" s="142"/>
      <c r="P100" s="142"/>
      <c r="Q100" s="144" t="str">
        <f>IF(OR($O100="",$P100=""),"",INDEX('Hide Me'!$AE$4:$AI$8,MATCH($P100,'Hide Me'!$AD$4:$AD$8,0),MATCH($O100,'Hide Me'!$AE$3:$AI$3,0)))</f>
        <v/>
      </c>
      <c r="R100" s="144" t="str">
        <f>IF($Q100="","",VLOOKUP($Q100,'Hide Me'!$AD$11:$AE$14,2,FALSE))</f>
        <v/>
      </c>
      <c r="S100" s="143"/>
    </row>
    <row r="101" spans="1:19" s="19" customFormat="1" x14ac:dyDescent="0.2">
      <c r="A101" s="141"/>
      <c r="B101" s="143"/>
      <c r="C101" s="142"/>
      <c r="D101" s="143"/>
      <c r="E101" s="143"/>
      <c r="F101" s="143"/>
      <c r="G101" s="144"/>
      <c r="H101" s="145"/>
      <c r="I101" s="142"/>
      <c r="J101" s="142"/>
      <c r="K101" s="146"/>
      <c r="L101" s="144" t="str">
        <f>IF(K102="","",LOOKUP(K102,{1,2.1,2.2,2.3,3,4.1,4.2,4.3,5.1,5.2,6.1,7,8,9},{"Explosives","Flammable Gas"," Non-Flammable Non-Toxic Gas","Toxic Gas","Flammable Liquid","Flammable Solid","Spontaneously Combustible","Dangerous When Wet","Oxidizing Agent","Organic Peroxide","Toxic","Radioactive","Corrosive","Miscellaneous Dangerous Goods"}))</f>
        <v/>
      </c>
      <c r="M101" s="142"/>
      <c r="N101" s="142"/>
      <c r="O101" s="142"/>
      <c r="P101" s="142"/>
      <c r="Q101" s="144" t="str">
        <f>IF(OR($O101="",$P101=""),"",INDEX('Hide Me'!$AE$4:$AI$8,MATCH($P101,'Hide Me'!$AD$4:$AD$8,0),MATCH($O101,'Hide Me'!$AE$3:$AI$3,0)))</f>
        <v/>
      </c>
      <c r="R101" s="144" t="str">
        <f>IF($Q101="","",VLOOKUP($Q101,'Hide Me'!$AD$11:$AE$14,2,FALSE))</f>
        <v/>
      </c>
      <c r="S101" s="143"/>
    </row>
    <row r="102" spans="1:19" s="19" customFormat="1" x14ac:dyDescent="0.2">
      <c r="A102" s="141"/>
      <c r="B102" s="143"/>
      <c r="C102" s="142"/>
      <c r="D102" s="143"/>
      <c r="E102" s="143"/>
      <c r="F102" s="143"/>
      <c r="G102" s="144"/>
      <c r="H102" s="145"/>
      <c r="I102" s="142"/>
      <c r="J102" s="142"/>
      <c r="K102" s="146"/>
      <c r="L102" s="144" t="str">
        <f>IF(K103="","",LOOKUP(K103,{1,2.1,2.2,2.3,3,4.1,4.2,4.3,5.1,5.2,6.1,7,8,9},{"Explosives","Flammable Gas"," Non-Flammable Non-Toxic Gas","Toxic Gas","Flammable Liquid","Flammable Solid","Spontaneously Combustible","Dangerous When Wet","Oxidizing Agent","Organic Peroxide","Toxic","Radioactive","Corrosive","Miscellaneous Dangerous Goods"}))</f>
        <v/>
      </c>
      <c r="M102" s="142"/>
      <c r="N102" s="142"/>
      <c r="O102" s="142"/>
      <c r="P102" s="142"/>
      <c r="Q102" s="144" t="str">
        <f>IF(OR($O102="",$P102=""),"",INDEX('Hide Me'!$AE$4:$AI$8,MATCH($P102,'Hide Me'!$AD$4:$AD$8,0),MATCH($O102,'Hide Me'!$AE$3:$AI$3,0)))</f>
        <v/>
      </c>
      <c r="R102" s="144" t="str">
        <f>IF($Q102="","",VLOOKUP($Q102,'Hide Me'!$AD$11:$AE$14,2,FALSE))</f>
        <v/>
      </c>
      <c r="S102" s="143"/>
    </row>
    <row r="103" spans="1:19" s="19" customFormat="1" x14ac:dyDescent="0.2">
      <c r="A103" s="141"/>
      <c r="B103" s="143"/>
      <c r="C103" s="142"/>
      <c r="D103" s="143"/>
      <c r="E103" s="143"/>
      <c r="F103" s="143"/>
      <c r="G103" s="144"/>
      <c r="H103" s="145"/>
      <c r="I103" s="142"/>
      <c r="J103" s="142"/>
      <c r="K103" s="146"/>
      <c r="L103" s="144" t="str">
        <f>IF(K104="","",LOOKUP(K104,{1,2.1,2.2,2.3,3,4.1,4.2,4.3,5.1,5.2,6.1,7,8,9},{"Explosives","Flammable Gas"," Non-Flammable Non-Toxic Gas","Toxic Gas","Flammable Liquid","Flammable Solid","Spontaneously Combustible","Dangerous When Wet","Oxidizing Agent","Organic Peroxide","Toxic","Radioactive","Corrosive","Miscellaneous Dangerous Goods"}))</f>
        <v/>
      </c>
      <c r="M103" s="142"/>
      <c r="N103" s="142"/>
      <c r="O103" s="142"/>
      <c r="P103" s="142"/>
      <c r="Q103" s="144" t="str">
        <f>IF(OR($O103="",$P103=""),"",INDEX('Hide Me'!$AE$4:$AI$8,MATCH($P103,'Hide Me'!$AD$4:$AD$8,0),MATCH($O103,'Hide Me'!$AE$3:$AI$3,0)))</f>
        <v/>
      </c>
      <c r="R103" s="144" t="str">
        <f>IF($Q103="","",VLOOKUP($Q103,'Hide Me'!$AD$11:$AE$14,2,FALSE))</f>
        <v/>
      </c>
      <c r="S103" s="143"/>
    </row>
    <row r="104" spans="1:19" s="19" customFormat="1" x14ac:dyDescent="0.2">
      <c r="A104" s="141"/>
      <c r="B104" s="143"/>
      <c r="C104" s="142"/>
      <c r="D104" s="143"/>
      <c r="E104" s="143"/>
      <c r="F104" s="143"/>
      <c r="G104" s="144"/>
      <c r="H104" s="145"/>
      <c r="I104" s="142"/>
      <c r="J104" s="142"/>
      <c r="K104" s="146"/>
      <c r="L104" s="144" t="str">
        <f>IF(K105="","",LOOKUP(K105,{1,2.1,2.2,2.3,3,4.1,4.2,4.3,5.1,5.2,6.1,7,8,9},{"Explosives","Flammable Gas"," Non-Flammable Non-Toxic Gas","Toxic Gas","Flammable Liquid","Flammable Solid","Spontaneously Combustible","Dangerous When Wet","Oxidizing Agent","Organic Peroxide","Toxic","Radioactive","Corrosive","Miscellaneous Dangerous Goods"}))</f>
        <v/>
      </c>
      <c r="M104" s="142"/>
      <c r="N104" s="142"/>
      <c r="O104" s="142"/>
      <c r="P104" s="142"/>
      <c r="Q104" s="144" t="str">
        <f>IF(OR($O104="",$P104=""),"",INDEX('Hide Me'!$AE$4:$AI$8,MATCH($P104,'Hide Me'!$AD$4:$AD$8,0),MATCH($O104,'Hide Me'!$AE$3:$AI$3,0)))</f>
        <v/>
      </c>
      <c r="R104" s="144" t="str">
        <f>IF($Q104="","",VLOOKUP($Q104,'Hide Me'!$AD$11:$AE$14,2,FALSE))</f>
        <v/>
      </c>
      <c r="S104" s="143"/>
    </row>
    <row r="105" spans="1:19" s="19" customFormat="1" x14ac:dyDescent="0.2">
      <c r="A105" s="141"/>
      <c r="B105" s="143"/>
      <c r="C105" s="142"/>
      <c r="D105" s="143"/>
      <c r="E105" s="143"/>
      <c r="F105" s="143"/>
      <c r="G105" s="144"/>
      <c r="H105" s="145"/>
      <c r="I105" s="142"/>
      <c r="J105" s="142"/>
      <c r="K105" s="146"/>
      <c r="L105" s="144" t="str">
        <f>IF(K106="","",LOOKUP(K106,{1,2.1,2.2,2.3,3,4.1,4.2,4.3,5.1,5.2,6.1,7,8,9},{"Explosives","Flammable Gas"," Non-Flammable Non-Toxic Gas","Toxic Gas","Flammable Liquid","Flammable Solid","Spontaneously Combustible","Dangerous When Wet","Oxidizing Agent","Organic Peroxide","Toxic","Radioactive","Corrosive","Miscellaneous Dangerous Goods"}))</f>
        <v/>
      </c>
      <c r="M105" s="142"/>
      <c r="N105" s="142"/>
      <c r="O105" s="142"/>
      <c r="P105" s="142"/>
      <c r="Q105" s="144" t="str">
        <f>IF(OR($O105="",$P105=""),"",INDEX('Hide Me'!$AE$4:$AI$8,MATCH($P105,'Hide Me'!$AD$4:$AD$8,0),MATCH($O105,'Hide Me'!$AE$3:$AI$3,0)))</f>
        <v/>
      </c>
      <c r="R105" s="144" t="str">
        <f>IF($Q105="","",VLOOKUP($Q105,'Hide Me'!$AD$11:$AE$14,2,FALSE))</f>
        <v/>
      </c>
      <c r="S105" s="143"/>
    </row>
    <row r="106" spans="1:19" s="19" customFormat="1" x14ac:dyDescent="0.2">
      <c r="A106" s="141"/>
      <c r="B106" s="143"/>
      <c r="C106" s="142"/>
      <c r="D106" s="143"/>
      <c r="E106" s="143"/>
      <c r="F106" s="143"/>
      <c r="G106" s="144"/>
      <c r="H106" s="145"/>
      <c r="I106" s="142"/>
      <c r="J106" s="142"/>
      <c r="K106" s="146"/>
      <c r="L106" s="144" t="str">
        <f>IF(K107="","",LOOKUP(K107,{1,2.1,2.2,2.3,3,4.1,4.2,4.3,5.1,5.2,6.1,7,8,9},{"Explosives","Flammable Gas"," Non-Flammable Non-Toxic Gas","Toxic Gas","Flammable Liquid","Flammable Solid","Spontaneously Combustible","Dangerous When Wet","Oxidizing Agent","Organic Peroxide","Toxic","Radioactive","Corrosive","Miscellaneous Dangerous Goods"}))</f>
        <v/>
      </c>
      <c r="M106" s="142"/>
      <c r="N106" s="142"/>
      <c r="O106" s="142"/>
      <c r="P106" s="142"/>
      <c r="Q106" s="144" t="str">
        <f>IF(OR($O106="",$P106=""),"",INDEX('Hide Me'!$AE$4:$AI$8,MATCH($P106,'Hide Me'!$AD$4:$AD$8,0),MATCH($O106,'Hide Me'!$AE$3:$AI$3,0)))</f>
        <v/>
      </c>
      <c r="R106" s="144" t="str">
        <f>IF($Q106="","",VLOOKUP($Q106,'Hide Me'!$AD$11:$AE$14,2,FALSE))</f>
        <v/>
      </c>
      <c r="S106" s="143"/>
    </row>
    <row r="107" spans="1:19" s="19" customFormat="1" x14ac:dyDescent="0.2">
      <c r="A107" s="141"/>
      <c r="B107" s="143"/>
      <c r="C107" s="142"/>
      <c r="D107" s="143"/>
      <c r="E107" s="143"/>
      <c r="F107" s="143"/>
      <c r="G107" s="144"/>
      <c r="H107" s="145"/>
      <c r="I107" s="142"/>
      <c r="J107" s="142"/>
      <c r="K107" s="146"/>
      <c r="L107" s="144" t="str">
        <f>IF(K108="","",LOOKUP(K108,{1,2.1,2.2,2.3,3,4.1,4.2,4.3,5.1,5.2,6.1,7,8,9},{"Explosives","Flammable Gas"," Non-Flammable Non-Toxic Gas","Toxic Gas","Flammable Liquid","Flammable Solid","Spontaneously Combustible","Dangerous When Wet","Oxidizing Agent","Organic Peroxide","Toxic","Radioactive","Corrosive","Miscellaneous Dangerous Goods"}))</f>
        <v/>
      </c>
      <c r="M107" s="142"/>
      <c r="N107" s="142"/>
      <c r="O107" s="142"/>
      <c r="P107" s="142"/>
      <c r="Q107" s="144" t="str">
        <f>IF(OR($O107="",$P107=""),"",INDEX('Hide Me'!$AE$4:$AI$8,MATCH($P107,'Hide Me'!$AD$4:$AD$8,0),MATCH($O107,'Hide Me'!$AE$3:$AI$3,0)))</f>
        <v/>
      </c>
      <c r="R107" s="144" t="str">
        <f>IF($Q107="","",VLOOKUP($Q107,'Hide Me'!$AD$11:$AE$14,2,FALSE))</f>
        <v/>
      </c>
      <c r="S107" s="143"/>
    </row>
    <row r="108" spans="1:19" s="19" customFormat="1" x14ac:dyDescent="0.2">
      <c r="A108" s="141"/>
      <c r="B108" s="143"/>
      <c r="C108" s="142"/>
      <c r="D108" s="143"/>
      <c r="E108" s="143"/>
      <c r="F108" s="143"/>
      <c r="G108" s="144"/>
      <c r="H108" s="145"/>
      <c r="I108" s="142"/>
      <c r="J108" s="142"/>
      <c r="K108" s="146"/>
      <c r="L108" s="144" t="str">
        <f>IF(K109="","",LOOKUP(K109,{1,2.1,2.2,2.3,3,4.1,4.2,4.3,5.1,5.2,6.1,7,8,9},{"Explosives","Flammable Gas"," Non-Flammable Non-Toxic Gas","Toxic Gas","Flammable Liquid","Flammable Solid","Spontaneously Combustible","Dangerous When Wet","Oxidizing Agent","Organic Peroxide","Toxic","Radioactive","Corrosive","Miscellaneous Dangerous Goods"}))</f>
        <v/>
      </c>
      <c r="M108" s="142"/>
      <c r="N108" s="142"/>
      <c r="O108" s="142"/>
      <c r="P108" s="142"/>
      <c r="Q108" s="144" t="str">
        <f>IF(OR($O108="",$P108=""),"",INDEX('Hide Me'!$AE$4:$AI$8,MATCH($P108,'Hide Me'!$AD$4:$AD$8,0),MATCH($O108,'Hide Me'!$AE$3:$AI$3,0)))</f>
        <v/>
      </c>
      <c r="R108" s="144" t="str">
        <f>IF($Q108="","",VLOOKUP($Q108,'Hide Me'!$AD$11:$AE$14,2,FALSE))</f>
        <v/>
      </c>
      <c r="S108" s="143"/>
    </row>
    <row r="109" spans="1:19" s="19" customFormat="1" x14ac:dyDescent="0.2">
      <c r="A109" s="141"/>
      <c r="B109" s="143"/>
      <c r="C109" s="142"/>
      <c r="D109" s="143"/>
      <c r="E109" s="143"/>
      <c r="F109" s="143"/>
      <c r="G109" s="144"/>
      <c r="H109" s="145"/>
      <c r="I109" s="142"/>
      <c r="J109" s="142"/>
      <c r="K109" s="146"/>
      <c r="L109" s="144" t="str">
        <f>IF(K110="","",LOOKUP(K110,{1,2.1,2.2,2.3,3,4.1,4.2,4.3,5.1,5.2,6.1,7,8,9},{"Explosives","Flammable Gas"," Non-Flammable Non-Toxic Gas","Toxic Gas","Flammable Liquid","Flammable Solid","Spontaneously Combustible","Dangerous When Wet","Oxidizing Agent","Organic Peroxide","Toxic","Radioactive","Corrosive","Miscellaneous Dangerous Goods"}))</f>
        <v/>
      </c>
      <c r="M109" s="142"/>
      <c r="N109" s="142"/>
      <c r="O109" s="142"/>
      <c r="P109" s="142"/>
      <c r="Q109" s="144" t="str">
        <f>IF(OR($O109="",$P109=""),"",INDEX('Hide Me'!$AE$4:$AI$8,MATCH($P109,'Hide Me'!$AD$4:$AD$8,0),MATCH($O109,'Hide Me'!$AE$3:$AI$3,0)))</f>
        <v/>
      </c>
      <c r="R109" s="144" t="str">
        <f>IF($Q109="","",VLOOKUP($Q109,'Hide Me'!$AD$11:$AE$14,2,FALSE))</f>
        <v/>
      </c>
      <c r="S109" s="143"/>
    </row>
    <row r="110" spans="1:19" s="19" customFormat="1" x14ac:dyDescent="0.2">
      <c r="A110" s="141"/>
      <c r="B110" s="143"/>
      <c r="C110" s="142"/>
      <c r="D110" s="143"/>
      <c r="E110" s="143"/>
      <c r="F110" s="143"/>
      <c r="G110" s="144"/>
      <c r="H110" s="145"/>
      <c r="I110" s="142"/>
      <c r="J110" s="142"/>
      <c r="K110" s="146"/>
      <c r="L110" s="144" t="str">
        <f>IF(K111="","",LOOKUP(K111,{1,2.1,2.2,2.3,3,4.1,4.2,4.3,5.1,5.2,6.1,7,8,9},{"Explosives","Flammable Gas"," Non-Flammable Non-Toxic Gas","Toxic Gas","Flammable Liquid","Flammable Solid","Spontaneously Combustible","Dangerous When Wet","Oxidizing Agent","Organic Peroxide","Toxic","Radioactive","Corrosive","Miscellaneous Dangerous Goods"}))</f>
        <v/>
      </c>
      <c r="M110" s="142"/>
      <c r="N110" s="142"/>
      <c r="O110" s="142"/>
      <c r="P110" s="142"/>
      <c r="Q110" s="144" t="str">
        <f>IF(OR($O110="",$P110=""),"",INDEX('Hide Me'!$AE$4:$AI$8,MATCH($P110,'Hide Me'!$AD$4:$AD$8,0),MATCH($O110,'Hide Me'!$AE$3:$AI$3,0)))</f>
        <v/>
      </c>
      <c r="R110" s="144" t="str">
        <f>IF($Q110="","",VLOOKUP($Q110,'Hide Me'!$AD$11:$AE$14,2,FALSE))</f>
        <v/>
      </c>
      <c r="S110" s="143"/>
    </row>
    <row r="111" spans="1:19" s="19" customFormat="1" x14ac:dyDescent="0.2">
      <c r="A111" s="141"/>
      <c r="B111" s="143"/>
      <c r="C111" s="142"/>
      <c r="D111" s="143"/>
      <c r="E111" s="143"/>
      <c r="F111" s="143"/>
      <c r="G111" s="144"/>
      <c r="H111" s="145"/>
      <c r="I111" s="142"/>
      <c r="J111" s="142"/>
      <c r="K111" s="146"/>
      <c r="L111" s="144" t="str">
        <f>IF(K112="","",LOOKUP(K112,{1,2.1,2.2,2.3,3,4.1,4.2,4.3,5.1,5.2,6.1,7,8,9},{"Explosives","Flammable Gas"," Non-Flammable Non-Toxic Gas","Toxic Gas","Flammable Liquid","Flammable Solid","Spontaneously Combustible","Dangerous When Wet","Oxidizing Agent","Organic Peroxide","Toxic","Radioactive","Corrosive","Miscellaneous Dangerous Goods"}))</f>
        <v/>
      </c>
      <c r="M111" s="142"/>
      <c r="N111" s="142"/>
      <c r="O111" s="142"/>
      <c r="P111" s="142"/>
      <c r="Q111" s="144" t="str">
        <f>IF(OR($O111="",$P111=""),"",INDEX('Hide Me'!$AE$4:$AI$8,MATCH($P111,'Hide Me'!$AD$4:$AD$8,0),MATCH($O111,'Hide Me'!$AE$3:$AI$3,0)))</f>
        <v/>
      </c>
      <c r="R111" s="144" t="str">
        <f>IF($Q111="","",VLOOKUP($Q111,'Hide Me'!$AD$11:$AE$14,2,FALSE))</f>
        <v/>
      </c>
      <c r="S111" s="143"/>
    </row>
    <row r="112" spans="1:19" s="19" customFormat="1" x14ac:dyDescent="0.2">
      <c r="A112" s="141"/>
      <c r="B112" s="143"/>
      <c r="C112" s="142"/>
      <c r="D112" s="143"/>
      <c r="E112" s="143"/>
      <c r="F112" s="143"/>
      <c r="G112" s="144"/>
      <c r="H112" s="145"/>
      <c r="I112" s="142"/>
      <c r="J112" s="142"/>
      <c r="K112" s="146"/>
      <c r="L112" s="144" t="str">
        <f>IF(K113="","",LOOKUP(K113,{1,2.1,2.2,2.3,3,4.1,4.2,4.3,5.1,5.2,6.1,7,8,9},{"Explosives","Flammable Gas"," Non-Flammable Non-Toxic Gas","Toxic Gas","Flammable Liquid","Flammable Solid","Spontaneously Combustible","Dangerous When Wet","Oxidizing Agent","Organic Peroxide","Toxic","Radioactive","Corrosive","Miscellaneous Dangerous Goods"}))</f>
        <v/>
      </c>
      <c r="M112" s="142"/>
      <c r="N112" s="142"/>
      <c r="O112" s="142"/>
      <c r="P112" s="142"/>
      <c r="Q112" s="144" t="str">
        <f>IF(OR($O112="",$P112=""),"",INDEX('Hide Me'!$AE$4:$AI$8,MATCH($P112,'Hide Me'!$AD$4:$AD$8,0),MATCH($O112,'Hide Me'!$AE$3:$AI$3,0)))</f>
        <v/>
      </c>
      <c r="R112" s="144" t="str">
        <f>IF($Q112="","",VLOOKUP($Q112,'Hide Me'!$AD$11:$AE$14,2,FALSE))</f>
        <v/>
      </c>
      <c r="S112" s="143"/>
    </row>
    <row r="113" spans="1:19" s="19" customFormat="1" x14ac:dyDescent="0.2">
      <c r="A113" s="141"/>
      <c r="B113" s="143"/>
      <c r="C113" s="142"/>
      <c r="D113" s="143"/>
      <c r="E113" s="143"/>
      <c r="F113" s="143"/>
      <c r="G113" s="144"/>
      <c r="H113" s="145"/>
      <c r="I113" s="142"/>
      <c r="J113" s="142"/>
      <c r="K113" s="146"/>
      <c r="L113" s="144" t="str">
        <f>IF(K114="","",LOOKUP(K114,{1,2.1,2.2,2.3,3,4.1,4.2,4.3,5.1,5.2,6.1,7,8,9},{"Explosives","Flammable Gas"," Non-Flammable Non-Toxic Gas","Toxic Gas","Flammable Liquid","Flammable Solid","Spontaneously Combustible","Dangerous When Wet","Oxidizing Agent","Organic Peroxide","Toxic","Radioactive","Corrosive","Miscellaneous Dangerous Goods"}))</f>
        <v/>
      </c>
      <c r="M113" s="142"/>
      <c r="N113" s="142"/>
      <c r="O113" s="142"/>
      <c r="P113" s="142"/>
      <c r="Q113" s="144" t="str">
        <f>IF(OR($O113="",$P113=""),"",INDEX('Hide Me'!$AE$4:$AI$8,MATCH($P113,'Hide Me'!$AD$4:$AD$8,0),MATCH($O113,'Hide Me'!$AE$3:$AI$3,0)))</f>
        <v/>
      </c>
      <c r="R113" s="144" t="str">
        <f>IF($Q113="","",VLOOKUP($Q113,'Hide Me'!$AD$11:$AE$14,2,FALSE))</f>
        <v/>
      </c>
      <c r="S113" s="143"/>
    </row>
    <row r="114" spans="1:19" s="19" customFormat="1" x14ac:dyDescent="0.2">
      <c r="A114" s="141"/>
      <c r="B114" s="143"/>
      <c r="C114" s="142"/>
      <c r="D114" s="143"/>
      <c r="E114" s="143"/>
      <c r="F114" s="143"/>
      <c r="G114" s="144"/>
      <c r="H114" s="145"/>
      <c r="I114" s="142"/>
      <c r="J114" s="142"/>
      <c r="K114" s="146"/>
      <c r="L114" s="144" t="str">
        <f>IF(K115="","",LOOKUP(K115,{1,2.1,2.2,2.3,3,4.1,4.2,4.3,5.1,5.2,6.1,7,8,9},{"Explosives","Flammable Gas"," Non-Flammable Non-Toxic Gas","Toxic Gas","Flammable Liquid","Flammable Solid","Spontaneously Combustible","Dangerous When Wet","Oxidizing Agent","Organic Peroxide","Toxic","Radioactive","Corrosive","Miscellaneous Dangerous Goods"}))</f>
        <v/>
      </c>
      <c r="M114" s="142"/>
      <c r="N114" s="142"/>
      <c r="O114" s="142"/>
      <c r="P114" s="142"/>
      <c r="Q114" s="144" t="str">
        <f>IF(OR($O114="",$P114=""),"",INDEX('Hide Me'!$AE$4:$AI$8,MATCH($P114,'Hide Me'!$AD$4:$AD$8,0),MATCH($O114,'Hide Me'!$AE$3:$AI$3,0)))</f>
        <v/>
      </c>
      <c r="R114" s="144" t="str">
        <f>IF($Q114="","",VLOOKUP($Q114,'Hide Me'!$AD$11:$AE$14,2,FALSE))</f>
        <v/>
      </c>
      <c r="S114" s="143"/>
    </row>
    <row r="115" spans="1:19" s="19" customFormat="1" x14ac:dyDescent="0.2">
      <c r="A115" s="141"/>
      <c r="B115" s="143"/>
      <c r="C115" s="142"/>
      <c r="D115" s="143"/>
      <c r="E115" s="143"/>
      <c r="F115" s="143"/>
      <c r="G115" s="144"/>
      <c r="H115" s="145"/>
      <c r="I115" s="142"/>
      <c r="J115" s="142"/>
      <c r="K115" s="146"/>
      <c r="L115" s="144" t="str">
        <f>IF(K116="","",LOOKUP(K116,{1,2.1,2.2,2.3,3,4.1,4.2,4.3,5.1,5.2,6.1,7,8,9},{"Explosives","Flammable Gas"," Non-Flammable Non-Toxic Gas","Toxic Gas","Flammable Liquid","Flammable Solid","Spontaneously Combustible","Dangerous When Wet","Oxidizing Agent","Organic Peroxide","Toxic","Radioactive","Corrosive","Miscellaneous Dangerous Goods"}))</f>
        <v/>
      </c>
      <c r="M115" s="142"/>
      <c r="N115" s="142"/>
      <c r="O115" s="142"/>
      <c r="P115" s="142"/>
      <c r="Q115" s="144" t="str">
        <f>IF(OR($O115="",$P115=""),"",INDEX('Hide Me'!$AE$4:$AI$8,MATCH($P115,'Hide Me'!$AD$4:$AD$8,0),MATCH($O115,'Hide Me'!$AE$3:$AI$3,0)))</f>
        <v/>
      </c>
      <c r="R115" s="144" t="str">
        <f>IF($Q115="","",VLOOKUP($Q115,'Hide Me'!$AD$11:$AE$14,2,FALSE))</f>
        <v/>
      </c>
      <c r="S115" s="143"/>
    </row>
    <row r="116" spans="1:19" s="19" customFormat="1" x14ac:dyDescent="0.2">
      <c r="A116" s="141"/>
      <c r="B116" s="143"/>
      <c r="C116" s="142"/>
      <c r="D116" s="143"/>
      <c r="E116" s="143"/>
      <c r="F116" s="143"/>
      <c r="G116" s="144"/>
      <c r="H116" s="145"/>
      <c r="I116" s="142"/>
      <c r="J116" s="142"/>
      <c r="K116" s="146"/>
      <c r="L116" s="144" t="str">
        <f>IF(K117="","",LOOKUP(K117,{1,2.1,2.2,2.3,3,4.1,4.2,4.3,5.1,5.2,6.1,7,8,9},{"Explosives","Flammable Gas"," Non-Flammable Non-Toxic Gas","Toxic Gas","Flammable Liquid","Flammable Solid","Spontaneously Combustible","Dangerous When Wet","Oxidizing Agent","Organic Peroxide","Toxic","Radioactive","Corrosive","Miscellaneous Dangerous Goods"}))</f>
        <v/>
      </c>
      <c r="M116" s="142"/>
      <c r="N116" s="142"/>
      <c r="O116" s="142"/>
      <c r="P116" s="142"/>
      <c r="Q116" s="144" t="str">
        <f>IF(OR($O116="",$P116=""),"",INDEX('Hide Me'!$AE$4:$AI$8,MATCH($P116,'Hide Me'!$AD$4:$AD$8,0),MATCH($O116,'Hide Me'!$AE$3:$AI$3,0)))</f>
        <v/>
      </c>
      <c r="R116" s="144" t="str">
        <f>IF($Q116="","",VLOOKUP($Q116,'Hide Me'!$AD$11:$AE$14,2,FALSE))</f>
        <v/>
      </c>
      <c r="S116" s="143"/>
    </row>
    <row r="117" spans="1:19" s="19" customFormat="1" x14ac:dyDescent="0.2">
      <c r="A117" s="141"/>
      <c r="B117" s="143"/>
      <c r="C117" s="142"/>
      <c r="D117" s="143"/>
      <c r="E117" s="143"/>
      <c r="F117" s="143"/>
      <c r="G117" s="144"/>
      <c r="H117" s="145"/>
      <c r="I117" s="142"/>
      <c r="J117" s="142"/>
      <c r="K117" s="146"/>
      <c r="L117" s="144" t="str">
        <f>IF(K118="","",LOOKUP(K118,{1,2.1,2.2,2.3,3,4.1,4.2,4.3,5.1,5.2,6.1,7,8,9},{"Explosives","Flammable Gas"," Non-Flammable Non-Toxic Gas","Toxic Gas","Flammable Liquid","Flammable Solid","Spontaneously Combustible","Dangerous When Wet","Oxidizing Agent","Organic Peroxide","Toxic","Radioactive","Corrosive","Miscellaneous Dangerous Goods"}))</f>
        <v/>
      </c>
      <c r="M117" s="142"/>
      <c r="N117" s="142"/>
      <c r="O117" s="142"/>
      <c r="P117" s="142"/>
      <c r="Q117" s="144" t="str">
        <f>IF(OR($O117="",$P117=""),"",INDEX('Hide Me'!$AE$4:$AI$8,MATCH($P117,'Hide Me'!$AD$4:$AD$8,0),MATCH($O117,'Hide Me'!$AE$3:$AI$3,0)))</f>
        <v/>
      </c>
      <c r="R117" s="144" t="str">
        <f>IF($Q117="","",VLOOKUP($Q117,'Hide Me'!$AD$11:$AE$14,2,FALSE))</f>
        <v/>
      </c>
      <c r="S117" s="143"/>
    </row>
    <row r="118" spans="1:19" s="19" customFormat="1" x14ac:dyDescent="0.2">
      <c r="A118" s="141"/>
      <c r="B118" s="143"/>
      <c r="C118" s="142"/>
      <c r="D118" s="143"/>
      <c r="E118" s="143"/>
      <c r="F118" s="143"/>
      <c r="G118" s="144"/>
      <c r="H118" s="145"/>
      <c r="I118" s="142"/>
      <c r="J118" s="142"/>
      <c r="K118" s="146"/>
      <c r="L118" s="144" t="str">
        <f>IF(K119="","",LOOKUP(K119,{1,2.1,2.2,2.3,3,4.1,4.2,4.3,5.1,5.2,6.1,7,8,9},{"Explosives","Flammable Gas"," Non-Flammable Non-Toxic Gas","Toxic Gas","Flammable Liquid","Flammable Solid","Spontaneously Combustible","Dangerous When Wet","Oxidizing Agent","Organic Peroxide","Toxic","Radioactive","Corrosive","Miscellaneous Dangerous Goods"}))</f>
        <v/>
      </c>
      <c r="M118" s="142"/>
      <c r="N118" s="142"/>
      <c r="O118" s="142"/>
      <c r="P118" s="142"/>
      <c r="Q118" s="144" t="str">
        <f>IF(OR($O118="",$P118=""),"",INDEX('Hide Me'!$AE$4:$AI$8,MATCH($P118,'Hide Me'!$AD$4:$AD$8,0),MATCH($O118,'Hide Me'!$AE$3:$AI$3,0)))</f>
        <v/>
      </c>
      <c r="R118" s="144" t="str">
        <f>IF($Q118="","",VLOOKUP($Q118,'Hide Me'!$AD$11:$AE$14,2,FALSE))</f>
        <v/>
      </c>
      <c r="S118" s="143"/>
    </row>
    <row r="119" spans="1:19" s="19" customFormat="1" x14ac:dyDescent="0.2">
      <c r="A119" s="141"/>
      <c r="B119" s="143"/>
      <c r="C119" s="142"/>
      <c r="D119" s="143"/>
      <c r="E119" s="143"/>
      <c r="F119" s="143"/>
      <c r="G119" s="144"/>
      <c r="H119" s="145"/>
      <c r="I119" s="142"/>
      <c r="J119" s="142"/>
      <c r="K119" s="146"/>
      <c r="L119" s="144" t="str">
        <f>IF(K120="","",LOOKUP(K120,{1,2.1,2.2,2.3,3,4.1,4.2,4.3,5.1,5.2,6.1,7,8,9},{"Explosives","Flammable Gas"," Non-Flammable Non-Toxic Gas","Toxic Gas","Flammable Liquid","Flammable Solid","Spontaneously Combustible","Dangerous When Wet","Oxidizing Agent","Organic Peroxide","Toxic","Radioactive","Corrosive","Miscellaneous Dangerous Goods"}))</f>
        <v/>
      </c>
      <c r="M119" s="142"/>
      <c r="N119" s="142"/>
      <c r="O119" s="142"/>
      <c r="P119" s="142"/>
      <c r="Q119" s="144" t="str">
        <f>IF(OR($O119="",$P119=""),"",INDEX('Hide Me'!$AE$4:$AI$8,MATCH($P119,'Hide Me'!$AD$4:$AD$8,0),MATCH($O119,'Hide Me'!$AE$3:$AI$3,0)))</f>
        <v/>
      </c>
      <c r="R119" s="144" t="str">
        <f>IF($Q119="","",VLOOKUP($Q119,'Hide Me'!$AD$11:$AE$14,2,FALSE))</f>
        <v/>
      </c>
      <c r="S119" s="143"/>
    </row>
    <row r="120" spans="1:19" s="19" customFormat="1" x14ac:dyDescent="0.2">
      <c r="A120" s="141"/>
      <c r="B120" s="143"/>
      <c r="C120" s="142"/>
      <c r="D120" s="143"/>
      <c r="E120" s="143"/>
      <c r="F120" s="143"/>
      <c r="G120" s="144"/>
      <c r="H120" s="145"/>
      <c r="I120" s="142"/>
      <c r="J120" s="142"/>
      <c r="K120" s="146"/>
      <c r="L120" s="144" t="str">
        <f>IF(K121="","",LOOKUP(K121,{1,2.1,2.2,2.3,3,4.1,4.2,4.3,5.1,5.2,6.1,7,8,9},{"Explosives","Flammable Gas"," Non-Flammable Non-Toxic Gas","Toxic Gas","Flammable Liquid","Flammable Solid","Spontaneously Combustible","Dangerous When Wet","Oxidizing Agent","Organic Peroxide","Toxic","Radioactive","Corrosive","Miscellaneous Dangerous Goods"}))</f>
        <v/>
      </c>
      <c r="M120" s="142"/>
      <c r="N120" s="142"/>
      <c r="O120" s="142"/>
      <c r="P120" s="142"/>
      <c r="Q120" s="144" t="str">
        <f>IF(OR($O120="",$P120=""),"",INDEX('Hide Me'!$AE$4:$AI$8,MATCH($P120,'Hide Me'!$AD$4:$AD$8,0),MATCH($O120,'Hide Me'!$AE$3:$AI$3,0)))</f>
        <v/>
      </c>
      <c r="R120" s="144" t="str">
        <f>IF($Q120="","",VLOOKUP($Q120,'Hide Me'!$AD$11:$AE$14,2,FALSE))</f>
        <v/>
      </c>
      <c r="S120" s="143"/>
    </row>
    <row r="121" spans="1:19" s="19" customFormat="1" x14ac:dyDescent="0.2">
      <c r="A121" s="141"/>
      <c r="B121" s="143"/>
      <c r="C121" s="142"/>
      <c r="D121" s="143"/>
      <c r="E121" s="143"/>
      <c r="F121" s="143"/>
      <c r="G121" s="144"/>
      <c r="H121" s="145"/>
      <c r="I121" s="142"/>
      <c r="J121" s="142"/>
      <c r="K121" s="146"/>
      <c r="L121" s="144" t="str">
        <f>IF(K122="","",LOOKUP(K122,{1,2.1,2.2,2.3,3,4.1,4.2,4.3,5.1,5.2,6.1,7,8,9},{"Explosives","Flammable Gas"," Non-Flammable Non-Toxic Gas","Toxic Gas","Flammable Liquid","Flammable Solid","Spontaneously Combustible","Dangerous When Wet","Oxidizing Agent","Organic Peroxide","Toxic","Radioactive","Corrosive","Miscellaneous Dangerous Goods"}))</f>
        <v/>
      </c>
      <c r="M121" s="142"/>
      <c r="N121" s="142"/>
      <c r="O121" s="142"/>
      <c r="P121" s="142"/>
      <c r="Q121" s="144" t="str">
        <f>IF(OR($O121="",$P121=""),"",INDEX('Hide Me'!$AE$4:$AI$8,MATCH($P121,'Hide Me'!$AD$4:$AD$8,0),MATCH($O121,'Hide Me'!$AE$3:$AI$3,0)))</f>
        <v/>
      </c>
      <c r="R121" s="144" t="str">
        <f>IF($Q121="","",VLOOKUP($Q121,'Hide Me'!$AD$11:$AE$14,2,FALSE))</f>
        <v/>
      </c>
      <c r="S121" s="143"/>
    </row>
    <row r="122" spans="1:19" s="19" customFormat="1" x14ac:dyDescent="0.2">
      <c r="A122" s="141"/>
      <c r="B122" s="143"/>
      <c r="C122" s="142"/>
      <c r="D122" s="143"/>
      <c r="E122" s="143"/>
      <c r="F122" s="143"/>
      <c r="G122" s="144"/>
      <c r="H122" s="145"/>
      <c r="I122" s="142"/>
      <c r="J122" s="142"/>
      <c r="K122" s="146"/>
      <c r="L122" s="144" t="str">
        <f>IF(K123="","",LOOKUP(K123,{1,2.1,2.2,2.3,3,4.1,4.2,4.3,5.1,5.2,6.1,7,8,9},{"Explosives","Flammable Gas"," Non-Flammable Non-Toxic Gas","Toxic Gas","Flammable Liquid","Flammable Solid","Spontaneously Combustible","Dangerous When Wet","Oxidizing Agent","Organic Peroxide","Toxic","Radioactive","Corrosive","Miscellaneous Dangerous Goods"}))</f>
        <v/>
      </c>
      <c r="M122" s="142"/>
      <c r="N122" s="142"/>
      <c r="O122" s="142"/>
      <c r="P122" s="142"/>
      <c r="Q122" s="144" t="str">
        <f>IF(OR($O122="",$P122=""),"",INDEX('Hide Me'!$AE$4:$AI$8,MATCH($P122,'Hide Me'!$AD$4:$AD$8,0),MATCH($O122,'Hide Me'!$AE$3:$AI$3,0)))</f>
        <v/>
      </c>
      <c r="R122" s="144" t="str">
        <f>IF($Q122="","",VLOOKUP($Q122,'Hide Me'!$AD$11:$AE$14,2,FALSE))</f>
        <v/>
      </c>
      <c r="S122" s="143"/>
    </row>
    <row r="123" spans="1:19" s="19" customFormat="1" x14ac:dyDescent="0.2">
      <c r="A123" s="141"/>
      <c r="B123" s="143"/>
      <c r="C123" s="142"/>
      <c r="D123" s="143"/>
      <c r="E123" s="143"/>
      <c r="F123" s="143"/>
      <c r="G123" s="144"/>
      <c r="H123" s="145"/>
      <c r="I123" s="142"/>
      <c r="J123" s="142"/>
      <c r="K123" s="146"/>
      <c r="L123" s="144" t="str">
        <f>IF(K124="","",LOOKUP(K124,{1,2.1,2.2,2.3,3,4.1,4.2,4.3,5.1,5.2,6.1,7,8,9},{"Explosives","Flammable Gas"," Non-Flammable Non-Toxic Gas","Toxic Gas","Flammable Liquid","Flammable Solid","Spontaneously Combustible","Dangerous When Wet","Oxidizing Agent","Organic Peroxide","Toxic","Radioactive","Corrosive","Miscellaneous Dangerous Goods"}))</f>
        <v/>
      </c>
      <c r="M123" s="142"/>
      <c r="N123" s="142"/>
      <c r="O123" s="142"/>
      <c r="P123" s="142"/>
      <c r="Q123" s="144" t="str">
        <f>IF(OR($O123="",$P123=""),"",INDEX('Hide Me'!$AE$4:$AI$8,MATCH($P123,'Hide Me'!$AD$4:$AD$8,0),MATCH($O123,'Hide Me'!$AE$3:$AI$3,0)))</f>
        <v/>
      </c>
      <c r="R123" s="144" t="str">
        <f>IF($Q123="","",VLOOKUP($Q123,'Hide Me'!$AD$11:$AE$14,2,FALSE))</f>
        <v/>
      </c>
      <c r="S123" s="143"/>
    </row>
    <row r="124" spans="1:19" s="19" customFormat="1" x14ac:dyDescent="0.2">
      <c r="A124" s="141"/>
      <c r="B124" s="143"/>
      <c r="C124" s="142"/>
      <c r="D124" s="143"/>
      <c r="E124" s="143"/>
      <c r="F124" s="143"/>
      <c r="G124" s="144"/>
      <c r="H124" s="145"/>
      <c r="I124" s="142"/>
      <c r="J124" s="142"/>
      <c r="K124" s="146"/>
      <c r="L124" s="144" t="str">
        <f>IF(K125="","",LOOKUP(K125,{1,2.1,2.2,2.3,3,4.1,4.2,4.3,5.1,5.2,6.1,7,8,9},{"Explosives","Flammable Gas"," Non-Flammable Non-Toxic Gas","Toxic Gas","Flammable Liquid","Flammable Solid","Spontaneously Combustible","Dangerous When Wet","Oxidizing Agent","Organic Peroxide","Toxic","Radioactive","Corrosive","Miscellaneous Dangerous Goods"}))</f>
        <v/>
      </c>
      <c r="M124" s="142"/>
      <c r="N124" s="142"/>
      <c r="O124" s="142"/>
      <c r="P124" s="142"/>
      <c r="Q124" s="144" t="str">
        <f>IF(OR($O124="",$P124=""),"",INDEX('Hide Me'!$AE$4:$AI$8,MATCH($P124,'Hide Me'!$AD$4:$AD$8,0),MATCH($O124,'Hide Me'!$AE$3:$AI$3,0)))</f>
        <v/>
      </c>
      <c r="R124" s="144" t="str">
        <f>IF($Q124="","",VLOOKUP($Q124,'Hide Me'!$AD$11:$AE$14,2,FALSE))</f>
        <v/>
      </c>
      <c r="S124" s="143"/>
    </row>
    <row r="125" spans="1:19" s="19" customFormat="1" x14ac:dyDescent="0.2">
      <c r="A125" s="141"/>
      <c r="B125" s="143"/>
      <c r="C125" s="142"/>
      <c r="D125" s="143"/>
      <c r="E125" s="143"/>
      <c r="F125" s="143"/>
      <c r="G125" s="144"/>
      <c r="H125" s="145"/>
      <c r="I125" s="142"/>
      <c r="J125" s="142"/>
      <c r="K125" s="146"/>
      <c r="L125" s="144" t="str">
        <f>IF(K126="","",LOOKUP(K126,{1,2.1,2.2,2.3,3,4.1,4.2,4.3,5.1,5.2,6.1,7,8,9},{"Explosives","Flammable Gas"," Non-Flammable Non-Toxic Gas","Toxic Gas","Flammable Liquid","Flammable Solid","Spontaneously Combustible","Dangerous When Wet","Oxidizing Agent","Organic Peroxide","Toxic","Radioactive","Corrosive","Miscellaneous Dangerous Goods"}))</f>
        <v/>
      </c>
      <c r="M125" s="142"/>
      <c r="N125" s="142"/>
      <c r="O125" s="142"/>
      <c r="P125" s="142"/>
      <c r="Q125" s="144" t="str">
        <f>IF(OR($O125="",$P125=""),"",INDEX('Hide Me'!$AE$4:$AI$8,MATCH($P125,'Hide Me'!$AD$4:$AD$8,0),MATCH($O125,'Hide Me'!$AE$3:$AI$3,0)))</f>
        <v/>
      </c>
      <c r="R125" s="144" t="str">
        <f>IF($Q125="","",VLOOKUP($Q125,'Hide Me'!$AD$11:$AE$14,2,FALSE))</f>
        <v/>
      </c>
      <c r="S125" s="143"/>
    </row>
    <row r="126" spans="1:19" s="19" customFormat="1" x14ac:dyDescent="0.2">
      <c r="A126" s="141"/>
      <c r="B126" s="143"/>
      <c r="C126" s="142"/>
      <c r="D126" s="143"/>
      <c r="E126" s="143"/>
      <c r="F126" s="143"/>
      <c r="G126" s="144"/>
      <c r="H126" s="145"/>
      <c r="I126" s="142"/>
      <c r="J126" s="142"/>
      <c r="K126" s="146"/>
      <c r="L126" s="144" t="str">
        <f>IF(K127="","",LOOKUP(K127,{1,2.1,2.2,2.3,3,4.1,4.2,4.3,5.1,5.2,6.1,7,8,9},{"Explosives","Flammable Gas"," Non-Flammable Non-Toxic Gas","Toxic Gas","Flammable Liquid","Flammable Solid","Spontaneously Combustible","Dangerous When Wet","Oxidizing Agent","Organic Peroxide","Toxic","Radioactive","Corrosive","Miscellaneous Dangerous Goods"}))</f>
        <v/>
      </c>
      <c r="M126" s="142"/>
      <c r="N126" s="142"/>
      <c r="O126" s="142"/>
      <c r="P126" s="142"/>
      <c r="Q126" s="144" t="str">
        <f>IF(OR($O126="",$P126=""),"",INDEX('Hide Me'!$AE$4:$AI$8,MATCH($P126,'Hide Me'!$AD$4:$AD$8,0),MATCH($O126,'Hide Me'!$AE$3:$AI$3,0)))</f>
        <v/>
      </c>
      <c r="R126" s="144" t="str">
        <f>IF($Q126="","",VLOOKUP($Q126,'Hide Me'!$AD$11:$AE$14,2,FALSE))</f>
        <v/>
      </c>
      <c r="S126" s="143"/>
    </row>
    <row r="127" spans="1:19" s="19" customFormat="1" x14ac:dyDescent="0.2">
      <c r="A127" s="141"/>
      <c r="B127" s="143"/>
      <c r="C127" s="142"/>
      <c r="D127" s="143"/>
      <c r="E127" s="143"/>
      <c r="F127" s="143"/>
      <c r="G127" s="144"/>
      <c r="H127" s="145"/>
      <c r="I127" s="142"/>
      <c r="J127" s="142"/>
      <c r="K127" s="146"/>
      <c r="L127" s="144" t="str">
        <f>IF(K128="","",LOOKUP(K128,{1,2.1,2.2,2.3,3,4.1,4.2,4.3,5.1,5.2,6.1,7,8,9},{"Explosives","Flammable Gas"," Non-Flammable Non-Toxic Gas","Toxic Gas","Flammable Liquid","Flammable Solid","Spontaneously Combustible","Dangerous When Wet","Oxidizing Agent","Organic Peroxide","Toxic","Radioactive","Corrosive","Miscellaneous Dangerous Goods"}))</f>
        <v/>
      </c>
      <c r="M127" s="142"/>
      <c r="N127" s="142"/>
      <c r="O127" s="142"/>
      <c r="P127" s="142"/>
      <c r="Q127" s="144" t="str">
        <f>IF(OR($O127="",$P127=""),"",INDEX('Hide Me'!$AE$4:$AI$8,MATCH($P127,'Hide Me'!$AD$4:$AD$8,0),MATCH($O127,'Hide Me'!$AE$3:$AI$3,0)))</f>
        <v/>
      </c>
      <c r="R127" s="144" t="str">
        <f>IF($Q127="","",VLOOKUP($Q127,'Hide Me'!$AD$11:$AE$14,2,FALSE))</f>
        <v/>
      </c>
      <c r="S127" s="143"/>
    </row>
    <row r="128" spans="1:19" s="19" customFormat="1" x14ac:dyDescent="0.2">
      <c r="A128" s="141"/>
      <c r="B128" s="143"/>
      <c r="C128" s="142"/>
      <c r="D128" s="143"/>
      <c r="E128" s="143"/>
      <c r="F128" s="143"/>
      <c r="G128" s="144"/>
      <c r="H128" s="145"/>
      <c r="I128" s="142"/>
      <c r="J128" s="142"/>
      <c r="K128" s="146"/>
      <c r="L128" s="144" t="str">
        <f>IF(K129="","",LOOKUP(K129,{1,2.1,2.2,2.3,3,4.1,4.2,4.3,5.1,5.2,6.1,7,8,9},{"Explosives","Flammable Gas"," Non-Flammable Non-Toxic Gas","Toxic Gas","Flammable Liquid","Flammable Solid","Spontaneously Combustible","Dangerous When Wet","Oxidizing Agent","Organic Peroxide","Toxic","Radioactive","Corrosive","Miscellaneous Dangerous Goods"}))</f>
        <v/>
      </c>
      <c r="M128" s="142"/>
      <c r="N128" s="142"/>
      <c r="O128" s="142"/>
      <c r="P128" s="142"/>
      <c r="Q128" s="144" t="str">
        <f>IF(OR($O128="",$P128=""),"",INDEX('Hide Me'!$AE$4:$AI$8,MATCH($P128,'Hide Me'!$AD$4:$AD$8,0),MATCH($O128,'Hide Me'!$AE$3:$AI$3,0)))</f>
        <v/>
      </c>
      <c r="R128" s="144" t="str">
        <f>IF($Q128="","",VLOOKUP($Q128,'Hide Me'!$AD$11:$AE$14,2,FALSE))</f>
        <v/>
      </c>
      <c r="S128" s="143"/>
    </row>
    <row r="129" spans="1:19" s="19" customFormat="1" x14ac:dyDescent="0.2">
      <c r="A129" s="141"/>
      <c r="B129" s="143"/>
      <c r="C129" s="142"/>
      <c r="D129" s="143"/>
      <c r="E129" s="143"/>
      <c r="F129" s="143"/>
      <c r="G129" s="144"/>
      <c r="H129" s="145"/>
      <c r="I129" s="142"/>
      <c r="J129" s="142"/>
      <c r="K129" s="146"/>
      <c r="L129" s="144" t="str">
        <f>IF(K130="","",LOOKUP(K130,{1,2.1,2.2,2.3,3,4.1,4.2,4.3,5.1,5.2,6.1,7,8,9},{"Explosives","Flammable Gas"," Non-Flammable Non-Toxic Gas","Toxic Gas","Flammable Liquid","Flammable Solid","Spontaneously Combustible","Dangerous When Wet","Oxidizing Agent","Organic Peroxide","Toxic","Radioactive","Corrosive","Miscellaneous Dangerous Goods"}))</f>
        <v/>
      </c>
      <c r="M129" s="142"/>
      <c r="N129" s="142"/>
      <c r="O129" s="142"/>
      <c r="P129" s="142"/>
      <c r="Q129" s="144" t="str">
        <f>IF(OR($O129="",$P129=""),"",INDEX('Hide Me'!$AE$4:$AI$8,MATCH($P129,'Hide Me'!$AD$4:$AD$8,0),MATCH($O129,'Hide Me'!$AE$3:$AI$3,0)))</f>
        <v/>
      </c>
      <c r="R129" s="144" t="str">
        <f>IF($Q129="","",VLOOKUP($Q129,'Hide Me'!$AD$11:$AE$14,2,FALSE))</f>
        <v/>
      </c>
      <c r="S129" s="143"/>
    </row>
    <row r="130" spans="1:19" s="19" customFormat="1" x14ac:dyDescent="0.2">
      <c r="A130" s="141"/>
      <c r="B130" s="143"/>
      <c r="C130" s="142"/>
      <c r="D130" s="143"/>
      <c r="E130" s="143"/>
      <c r="F130" s="143"/>
      <c r="G130" s="144"/>
      <c r="H130" s="145"/>
      <c r="I130" s="142"/>
      <c r="J130" s="142"/>
      <c r="K130" s="146"/>
      <c r="L130" s="144" t="str">
        <f>IF(K131="","",LOOKUP(K131,{1,2.1,2.2,2.3,3,4.1,4.2,4.3,5.1,5.2,6.1,7,8,9},{"Explosives","Flammable Gas"," Non-Flammable Non-Toxic Gas","Toxic Gas","Flammable Liquid","Flammable Solid","Spontaneously Combustible","Dangerous When Wet","Oxidizing Agent","Organic Peroxide","Toxic","Radioactive","Corrosive","Miscellaneous Dangerous Goods"}))</f>
        <v/>
      </c>
      <c r="M130" s="142"/>
      <c r="N130" s="142"/>
      <c r="O130" s="142"/>
      <c r="P130" s="142"/>
      <c r="Q130" s="144" t="str">
        <f>IF(OR($O130="",$P130=""),"",INDEX('Hide Me'!$AE$4:$AI$8,MATCH($P130,'Hide Me'!$AD$4:$AD$8,0),MATCH($O130,'Hide Me'!$AE$3:$AI$3,0)))</f>
        <v/>
      </c>
      <c r="R130" s="144" t="str">
        <f>IF($Q130="","",VLOOKUP($Q130,'Hide Me'!$AD$11:$AE$14,2,FALSE))</f>
        <v/>
      </c>
      <c r="S130" s="143"/>
    </row>
    <row r="131" spans="1:19" s="19" customFormat="1" x14ac:dyDescent="0.2">
      <c r="A131" s="141"/>
      <c r="B131" s="143"/>
      <c r="C131" s="142"/>
      <c r="D131" s="143"/>
      <c r="E131" s="143"/>
      <c r="F131" s="143"/>
      <c r="G131" s="144"/>
      <c r="H131" s="145"/>
      <c r="I131" s="142"/>
      <c r="J131" s="142"/>
      <c r="K131" s="146"/>
      <c r="L131" s="144" t="str">
        <f>IF(K132="","",LOOKUP(K132,{1,2.1,2.2,2.3,3,4.1,4.2,4.3,5.1,5.2,6.1,7,8,9},{"Explosives","Flammable Gas"," Non-Flammable Non-Toxic Gas","Toxic Gas","Flammable Liquid","Flammable Solid","Spontaneously Combustible","Dangerous When Wet","Oxidizing Agent","Organic Peroxide","Toxic","Radioactive","Corrosive","Miscellaneous Dangerous Goods"}))</f>
        <v/>
      </c>
      <c r="M131" s="142"/>
      <c r="N131" s="142"/>
      <c r="O131" s="142"/>
      <c r="P131" s="142"/>
      <c r="Q131" s="144" t="str">
        <f>IF(OR($O131="",$P131=""),"",INDEX('Hide Me'!$AE$4:$AI$8,MATCH($P131,'Hide Me'!$AD$4:$AD$8,0),MATCH($O131,'Hide Me'!$AE$3:$AI$3,0)))</f>
        <v/>
      </c>
      <c r="R131" s="144" t="str">
        <f>IF($Q131="","",VLOOKUP($Q131,'Hide Me'!$AD$11:$AE$14,2,FALSE))</f>
        <v/>
      </c>
      <c r="S131" s="143"/>
    </row>
    <row r="132" spans="1:19" s="19" customFormat="1" x14ac:dyDescent="0.2">
      <c r="A132" s="141"/>
      <c r="B132" s="143"/>
      <c r="C132" s="142"/>
      <c r="D132" s="143"/>
      <c r="E132" s="143"/>
      <c r="F132" s="143"/>
      <c r="G132" s="144"/>
      <c r="H132" s="145"/>
      <c r="I132" s="142"/>
      <c r="J132" s="142"/>
      <c r="K132" s="146"/>
      <c r="L132" s="144" t="str">
        <f>IF(K133="","",LOOKUP(K133,{1,2.1,2.2,2.3,3,4.1,4.2,4.3,5.1,5.2,6.1,7,8,9},{"Explosives","Flammable Gas"," Non-Flammable Non-Toxic Gas","Toxic Gas","Flammable Liquid","Flammable Solid","Spontaneously Combustible","Dangerous When Wet","Oxidizing Agent","Organic Peroxide","Toxic","Radioactive","Corrosive","Miscellaneous Dangerous Goods"}))</f>
        <v/>
      </c>
      <c r="M132" s="142"/>
      <c r="N132" s="142"/>
      <c r="O132" s="142"/>
      <c r="P132" s="142"/>
      <c r="Q132" s="144" t="str">
        <f>IF(OR($O132="",$P132=""),"",INDEX('Hide Me'!$AE$4:$AI$8,MATCH($P132,'Hide Me'!$AD$4:$AD$8,0),MATCH($O132,'Hide Me'!$AE$3:$AI$3,0)))</f>
        <v/>
      </c>
      <c r="R132" s="144" t="str">
        <f>IF($Q132="","",VLOOKUP($Q132,'Hide Me'!$AD$11:$AE$14,2,FALSE))</f>
        <v/>
      </c>
      <c r="S132" s="143"/>
    </row>
    <row r="133" spans="1:19" s="19" customFormat="1" x14ac:dyDescent="0.2">
      <c r="A133" s="141"/>
      <c r="B133" s="143"/>
      <c r="C133" s="142"/>
      <c r="D133" s="143"/>
      <c r="E133" s="143"/>
      <c r="F133" s="143"/>
      <c r="G133" s="144"/>
      <c r="H133" s="145"/>
      <c r="I133" s="142"/>
      <c r="J133" s="142"/>
      <c r="K133" s="146"/>
      <c r="L133" s="144" t="str">
        <f>IF(K134="","",LOOKUP(K134,{1,2.1,2.2,2.3,3,4.1,4.2,4.3,5.1,5.2,6.1,7,8,9},{"Explosives","Flammable Gas"," Non-Flammable Non-Toxic Gas","Toxic Gas","Flammable Liquid","Flammable Solid","Spontaneously Combustible","Dangerous When Wet","Oxidizing Agent","Organic Peroxide","Toxic","Radioactive","Corrosive","Miscellaneous Dangerous Goods"}))</f>
        <v/>
      </c>
      <c r="M133" s="142"/>
      <c r="N133" s="142"/>
      <c r="O133" s="142"/>
      <c r="P133" s="142"/>
      <c r="Q133" s="144" t="str">
        <f>IF(OR($O133="",$P133=""),"",INDEX('Hide Me'!$AE$4:$AI$8,MATCH($P133,'Hide Me'!$AD$4:$AD$8,0),MATCH($O133,'Hide Me'!$AE$3:$AI$3,0)))</f>
        <v/>
      </c>
      <c r="R133" s="144" t="str">
        <f>IF($Q133="","",VLOOKUP($Q133,'Hide Me'!$AD$11:$AE$14,2,FALSE))</f>
        <v/>
      </c>
      <c r="S133" s="143"/>
    </row>
    <row r="134" spans="1:19" s="19" customFormat="1" x14ac:dyDescent="0.2">
      <c r="A134" s="141"/>
      <c r="B134" s="143"/>
      <c r="C134" s="142"/>
      <c r="D134" s="143"/>
      <c r="E134" s="143"/>
      <c r="F134" s="143"/>
      <c r="G134" s="144"/>
      <c r="H134" s="145"/>
      <c r="I134" s="142"/>
      <c r="J134" s="142"/>
      <c r="K134" s="146"/>
      <c r="L134" s="144" t="str">
        <f>IF(K135="","",LOOKUP(K135,{1,2.1,2.2,2.3,3,4.1,4.2,4.3,5.1,5.2,6.1,7,8,9},{"Explosives","Flammable Gas"," Non-Flammable Non-Toxic Gas","Toxic Gas","Flammable Liquid","Flammable Solid","Spontaneously Combustible","Dangerous When Wet","Oxidizing Agent","Organic Peroxide","Toxic","Radioactive","Corrosive","Miscellaneous Dangerous Goods"}))</f>
        <v/>
      </c>
      <c r="M134" s="142"/>
      <c r="N134" s="142"/>
      <c r="O134" s="142"/>
      <c r="P134" s="142"/>
      <c r="Q134" s="144" t="str">
        <f>IF(OR($O134="",$P134=""),"",INDEX('Hide Me'!$AE$4:$AI$8,MATCH($P134,'Hide Me'!$AD$4:$AD$8,0),MATCH($O134,'Hide Me'!$AE$3:$AI$3,0)))</f>
        <v/>
      </c>
      <c r="R134" s="144" t="str">
        <f>IF($Q134="","",VLOOKUP($Q134,'Hide Me'!$AD$11:$AE$14,2,FALSE))</f>
        <v/>
      </c>
      <c r="S134" s="143"/>
    </row>
    <row r="135" spans="1:19" s="19" customFormat="1" x14ac:dyDescent="0.2">
      <c r="A135" s="141"/>
      <c r="B135" s="143"/>
      <c r="C135" s="142"/>
      <c r="D135" s="143"/>
      <c r="E135" s="143"/>
      <c r="F135" s="143"/>
      <c r="G135" s="144"/>
      <c r="H135" s="145"/>
      <c r="I135" s="142"/>
      <c r="J135" s="142"/>
      <c r="K135" s="146"/>
      <c r="L135" s="144" t="str">
        <f>IF(K136="","",LOOKUP(K136,{1,2.1,2.2,2.3,3,4.1,4.2,4.3,5.1,5.2,6.1,7,8,9},{"Explosives","Flammable Gas"," Non-Flammable Non-Toxic Gas","Toxic Gas","Flammable Liquid","Flammable Solid","Spontaneously Combustible","Dangerous When Wet","Oxidizing Agent","Organic Peroxide","Toxic","Radioactive","Corrosive","Miscellaneous Dangerous Goods"}))</f>
        <v/>
      </c>
      <c r="M135" s="142"/>
      <c r="N135" s="142"/>
      <c r="O135" s="142"/>
      <c r="P135" s="142"/>
      <c r="Q135" s="144" t="str">
        <f>IF(OR($O135="",$P135=""),"",INDEX('Hide Me'!$AE$4:$AI$8,MATCH($P135,'Hide Me'!$AD$4:$AD$8,0),MATCH($O135,'Hide Me'!$AE$3:$AI$3,0)))</f>
        <v/>
      </c>
      <c r="R135" s="144" t="str">
        <f>IF($Q135="","",VLOOKUP($Q135,'Hide Me'!$AD$11:$AE$14,2,FALSE))</f>
        <v/>
      </c>
      <c r="S135" s="143"/>
    </row>
    <row r="136" spans="1:19" s="19" customFormat="1" x14ac:dyDescent="0.2">
      <c r="A136" s="141"/>
      <c r="B136" s="143"/>
      <c r="C136" s="142"/>
      <c r="D136" s="143"/>
      <c r="E136" s="143"/>
      <c r="F136" s="143"/>
      <c r="G136" s="144"/>
      <c r="H136" s="145"/>
      <c r="I136" s="142"/>
      <c r="J136" s="142"/>
      <c r="K136" s="146"/>
      <c r="L136" s="144" t="str">
        <f>IF(K137="","",LOOKUP(K137,{1,2.1,2.2,2.3,3,4.1,4.2,4.3,5.1,5.2,6.1,7,8,9},{"Explosives","Flammable Gas"," Non-Flammable Non-Toxic Gas","Toxic Gas","Flammable Liquid","Flammable Solid","Spontaneously Combustible","Dangerous When Wet","Oxidizing Agent","Organic Peroxide","Toxic","Radioactive","Corrosive","Miscellaneous Dangerous Goods"}))</f>
        <v/>
      </c>
      <c r="M136" s="142"/>
      <c r="N136" s="142"/>
      <c r="O136" s="142"/>
      <c r="P136" s="142"/>
      <c r="Q136" s="144" t="str">
        <f>IF(OR($O136="",$P136=""),"",INDEX('Hide Me'!$AE$4:$AI$8,MATCH($P136,'Hide Me'!$AD$4:$AD$8,0),MATCH($O136,'Hide Me'!$AE$3:$AI$3,0)))</f>
        <v/>
      </c>
      <c r="R136" s="144" t="str">
        <f>IF($Q136="","",VLOOKUP($Q136,'Hide Me'!$AD$11:$AE$14,2,FALSE))</f>
        <v/>
      </c>
      <c r="S136" s="143"/>
    </row>
    <row r="137" spans="1:19" s="19" customFormat="1" x14ac:dyDescent="0.2">
      <c r="A137" s="141"/>
      <c r="B137" s="143"/>
      <c r="C137" s="142"/>
      <c r="D137" s="143"/>
      <c r="E137" s="143"/>
      <c r="F137" s="143"/>
      <c r="G137" s="144"/>
      <c r="H137" s="145"/>
      <c r="I137" s="142"/>
      <c r="J137" s="142"/>
      <c r="K137" s="146"/>
      <c r="L137" s="144" t="str">
        <f>IF(K138="","",LOOKUP(K138,{1,2.1,2.2,2.3,3,4.1,4.2,4.3,5.1,5.2,6.1,7,8,9},{"Explosives","Flammable Gas"," Non-Flammable Non-Toxic Gas","Toxic Gas","Flammable Liquid","Flammable Solid","Spontaneously Combustible","Dangerous When Wet","Oxidizing Agent","Organic Peroxide","Toxic","Radioactive","Corrosive","Miscellaneous Dangerous Goods"}))</f>
        <v/>
      </c>
      <c r="M137" s="142"/>
      <c r="N137" s="142"/>
      <c r="O137" s="142"/>
      <c r="P137" s="142"/>
      <c r="Q137" s="144" t="str">
        <f>IF(OR($O137="",$P137=""),"",INDEX('Hide Me'!$AE$4:$AI$8,MATCH($P137,'Hide Me'!$AD$4:$AD$8,0),MATCH($O137,'Hide Me'!$AE$3:$AI$3,0)))</f>
        <v/>
      </c>
      <c r="R137" s="144" t="str">
        <f>IF($Q137="","",VLOOKUP($Q137,'Hide Me'!$AD$11:$AE$14,2,FALSE))</f>
        <v/>
      </c>
      <c r="S137" s="143"/>
    </row>
    <row r="138" spans="1:19" s="19" customFormat="1" x14ac:dyDescent="0.2">
      <c r="A138" s="141"/>
      <c r="B138" s="143"/>
      <c r="C138" s="142"/>
      <c r="D138" s="143"/>
      <c r="E138" s="143"/>
      <c r="F138" s="143"/>
      <c r="G138" s="144"/>
      <c r="H138" s="145"/>
      <c r="I138" s="142"/>
      <c r="J138" s="142"/>
      <c r="K138" s="146"/>
      <c r="L138" s="144" t="str">
        <f>IF(K139="","",LOOKUP(K139,{1,2.1,2.2,2.3,3,4.1,4.2,4.3,5.1,5.2,6.1,7,8,9},{"Explosives","Flammable Gas"," Non-Flammable Non-Toxic Gas","Toxic Gas","Flammable Liquid","Flammable Solid","Spontaneously Combustible","Dangerous When Wet","Oxidizing Agent","Organic Peroxide","Toxic","Radioactive","Corrosive","Miscellaneous Dangerous Goods"}))</f>
        <v/>
      </c>
      <c r="M138" s="142"/>
      <c r="N138" s="142"/>
      <c r="O138" s="142"/>
      <c r="P138" s="142"/>
      <c r="Q138" s="144" t="str">
        <f>IF(OR($O138="",$P138=""),"",INDEX('Hide Me'!$AE$4:$AI$8,MATCH($P138,'Hide Me'!$AD$4:$AD$8,0),MATCH($O138,'Hide Me'!$AE$3:$AI$3,0)))</f>
        <v/>
      </c>
      <c r="R138" s="144" t="str">
        <f>IF($Q138="","",VLOOKUP($Q138,'Hide Me'!$AD$11:$AE$14,2,FALSE))</f>
        <v/>
      </c>
      <c r="S138" s="143"/>
    </row>
    <row r="139" spans="1:19" s="19" customFormat="1" x14ac:dyDescent="0.2">
      <c r="A139" s="141"/>
      <c r="B139" s="143"/>
      <c r="C139" s="142"/>
      <c r="D139" s="143"/>
      <c r="E139" s="143"/>
      <c r="F139" s="143"/>
      <c r="G139" s="144"/>
      <c r="H139" s="145"/>
      <c r="I139" s="142"/>
      <c r="J139" s="142"/>
      <c r="K139" s="146"/>
      <c r="L139" s="144" t="str">
        <f>IF(K140="","",LOOKUP(K140,{1,2.1,2.2,2.3,3,4.1,4.2,4.3,5.1,5.2,6.1,7,8,9},{"Explosives","Flammable Gas"," Non-Flammable Non-Toxic Gas","Toxic Gas","Flammable Liquid","Flammable Solid","Spontaneously Combustible","Dangerous When Wet","Oxidizing Agent","Organic Peroxide","Toxic","Radioactive","Corrosive","Miscellaneous Dangerous Goods"}))</f>
        <v/>
      </c>
      <c r="M139" s="142"/>
      <c r="N139" s="142"/>
      <c r="O139" s="142"/>
      <c r="P139" s="142"/>
      <c r="Q139" s="144" t="str">
        <f>IF(OR($O139="",$P139=""),"",INDEX('Hide Me'!$AE$4:$AI$8,MATCH($P139,'Hide Me'!$AD$4:$AD$8,0),MATCH($O139,'Hide Me'!$AE$3:$AI$3,0)))</f>
        <v/>
      </c>
      <c r="R139" s="144" t="str">
        <f>IF($Q139="","",VLOOKUP($Q139,'Hide Me'!$AD$11:$AE$14,2,FALSE))</f>
        <v/>
      </c>
      <c r="S139" s="143"/>
    </row>
    <row r="140" spans="1:19" s="19" customFormat="1" x14ac:dyDescent="0.2">
      <c r="A140" s="141"/>
      <c r="B140" s="143"/>
      <c r="C140" s="142"/>
      <c r="D140" s="143"/>
      <c r="E140" s="143"/>
      <c r="F140" s="143"/>
      <c r="G140" s="144"/>
      <c r="H140" s="145"/>
      <c r="I140" s="142"/>
      <c r="J140" s="142"/>
      <c r="K140" s="146"/>
      <c r="L140" s="144" t="str">
        <f>IF(K141="","",LOOKUP(K141,{1,2.1,2.2,2.3,3,4.1,4.2,4.3,5.1,5.2,6.1,7,8,9},{"Explosives","Flammable Gas"," Non-Flammable Non-Toxic Gas","Toxic Gas","Flammable Liquid","Flammable Solid","Spontaneously Combustible","Dangerous When Wet","Oxidizing Agent","Organic Peroxide","Toxic","Radioactive","Corrosive","Miscellaneous Dangerous Goods"}))</f>
        <v/>
      </c>
      <c r="M140" s="142"/>
      <c r="N140" s="142"/>
      <c r="O140" s="142"/>
      <c r="P140" s="142"/>
      <c r="Q140" s="144" t="str">
        <f>IF(OR($O140="",$P140=""),"",INDEX('Hide Me'!$AE$4:$AI$8,MATCH($P140,'Hide Me'!$AD$4:$AD$8,0),MATCH($O140,'Hide Me'!$AE$3:$AI$3,0)))</f>
        <v/>
      </c>
      <c r="R140" s="144" t="str">
        <f>IF($Q140="","",VLOOKUP($Q140,'Hide Me'!$AD$11:$AE$14,2,FALSE))</f>
        <v/>
      </c>
      <c r="S140" s="143"/>
    </row>
    <row r="141" spans="1:19" s="19" customFormat="1" x14ac:dyDescent="0.2">
      <c r="A141" s="141"/>
      <c r="B141" s="143"/>
      <c r="C141" s="142"/>
      <c r="D141" s="143"/>
      <c r="E141" s="143"/>
      <c r="F141" s="143"/>
      <c r="G141" s="144"/>
      <c r="H141" s="145"/>
      <c r="I141" s="142"/>
      <c r="J141" s="142"/>
      <c r="K141" s="146"/>
      <c r="L141" s="144" t="str">
        <f>IF(K142="","",LOOKUP(K142,{1,2.1,2.2,2.3,3,4.1,4.2,4.3,5.1,5.2,6.1,7,8,9},{"Explosives","Flammable Gas"," Non-Flammable Non-Toxic Gas","Toxic Gas","Flammable Liquid","Flammable Solid","Spontaneously Combustible","Dangerous When Wet","Oxidizing Agent","Organic Peroxide","Toxic","Radioactive","Corrosive","Miscellaneous Dangerous Goods"}))</f>
        <v/>
      </c>
      <c r="M141" s="142"/>
      <c r="N141" s="142"/>
      <c r="O141" s="142"/>
      <c r="P141" s="142"/>
      <c r="Q141" s="144" t="str">
        <f>IF(OR($O141="",$P141=""),"",INDEX('Hide Me'!$AE$4:$AI$8,MATCH($P141,'Hide Me'!$AD$4:$AD$8,0),MATCH($O141,'Hide Me'!$AE$3:$AI$3,0)))</f>
        <v/>
      </c>
      <c r="R141" s="144" t="str">
        <f>IF($Q141="","",VLOOKUP($Q141,'Hide Me'!$AD$11:$AE$14,2,FALSE))</f>
        <v/>
      </c>
      <c r="S141" s="143"/>
    </row>
    <row r="142" spans="1:19" s="19" customFormat="1" x14ac:dyDescent="0.2">
      <c r="A142" s="141"/>
      <c r="B142" s="143"/>
      <c r="C142" s="142"/>
      <c r="D142" s="143"/>
      <c r="E142" s="143"/>
      <c r="F142" s="143"/>
      <c r="G142" s="144"/>
      <c r="H142" s="145"/>
      <c r="I142" s="142"/>
      <c r="J142" s="142"/>
      <c r="K142" s="146"/>
      <c r="L142" s="144" t="str">
        <f>IF(K143="","",LOOKUP(K143,{1,2.1,2.2,2.3,3,4.1,4.2,4.3,5.1,5.2,6.1,7,8,9},{"Explosives","Flammable Gas"," Non-Flammable Non-Toxic Gas","Toxic Gas","Flammable Liquid","Flammable Solid","Spontaneously Combustible","Dangerous When Wet","Oxidizing Agent","Organic Peroxide","Toxic","Radioactive","Corrosive","Miscellaneous Dangerous Goods"}))</f>
        <v/>
      </c>
      <c r="M142" s="142"/>
      <c r="N142" s="142"/>
      <c r="O142" s="142"/>
      <c r="P142" s="142"/>
      <c r="Q142" s="144" t="str">
        <f>IF(OR($O142="",$P142=""),"",INDEX('Hide Me'!$AE$4:$AI$8,MATCH($P142,'Hide Me'!$AD$4:$AD$8,0),MATCH($O142,'Hide Me'!$AE$3:$AI$3,0)))</f>
        <v/>
      </c>
      <c r="R142" s="144" t="str">
        <f>IF($Q142="","",VLOOKUP($Q142,'Hide Me'!$AD$11:$AE$14,2,FALSE))</f>
        <v/>
      </c>
      <c r="S142" s="143"/>
    </row>
    <row r="143" spans="1:19" s="19" customFormat="1" x14ac:dyDescent="0.2">
      <c r="A143" s="141"/>
      <c r="B143" s="143"/>
      <c r="C143" s="142"/>
      <c r="D143" s="143"/>
      <c r="E143" s="143"/>
      <c r="F143" s="143"/>
      <c r="G143" s="144"/>
      <c r="H143" s="145"/>
      <c r="I143" s="142"/>
      <c r="J143" s="142"/>
      <c r="K143" s="146"/>
      <c r="L143" s="144" t="str">
        <f>IF(K144="","",LOOKUP(K144,{1,2.1,2.2,2.3,3,4.1,4.2,4.3,5.1,5.2,6.1,7,8,9},{"Explosives","Flammable Gas"," Non-Flammable Non-Toxic Gas","Toxic Gas","Flammable Liquid","Flammable Solid","Spontaneously Combustible","Dangerous When Wet","Oxidizing Agent","Organic Peroxide","Toxic","Radioactive","Corrosive","Miscellaneous Dangerous Goods"}))</f>
        <v/>
      </c>
      <c r="M143" s="142"/>
      <c r="N143" s="142"/>
      <c r="O143" s="142"/>
      <c r="P143" s="142"/>
      <c r="Q143" s="144" t="str">
        <f>IF(OR($O143="",$P143=""),"",INDEX('Hide Me'!$AE$4:$AI$8,MATCH($P143,'Hide Me'!$AD$4:$AD$8,0),MATCH($O143,'Hide Me'!$AE$3:$AI$3,0)))</f>
        <v/>
      </c>
      <c r="R143" s="144" t="str">
        <f>IF($Q143="","",VLOOKUP($Q143,'Hide Me'!$AD$11:$AE$14,2,FALSE))</f>
        <v/>
      </c>
      <c r="S143" s="143"/>
    </row>
    <row r="144" spans="1:19" s="19" customFormat="1" x14ac:dyDescent="0.2">
      <c r="A144" s="141"/>
      <c r="B144" s="143"/>
      <c r="C144" s="142"/>
      <c r="D144" s="143"/>
      <c r="E144" s="143"/>
      <c r="F144" s="143"/>
      <c r="G144" s="144"/>
      <c r="H144" s="145"/>
      <c r="I144" s="142"/>
      <c r="J144" s="142"/>
      <c r="K144" s="146"/>
      <c r="L144" s="144" t="str">
        <f>IF(K145="","",LOOKUP(K145,{1,2.1,2.2,2.3,3,4.1,4.2,4.3,5.1,5.2,6.1,7,8,9},{"Explosives","Flammable Gas"," Non-Flammable Non-Toxic Gas","Toxic Gas","Flammable Liquid","Flammable Solid","Spontaneously Combustible","Dangerous When Wet","Oxidizing Agent","Organic Peroxide","Toxic","Radioactive","Corrosive","Miscellaneous Dangerous Goods"}))</f>
        <v/>
      </c>
      <c r="M144" s="142"/>
      <c r="N144" s="142"/>
      <c r="O144" s="142"/>
      <c r="P144" s="142"/>
      <c r="Q144" s="144" t="str">
        <f>IF(OR($O144="",$P144=""),"",INDEX('Hide Me'!$AE$4:$AI$8,MATCH($P144,'Hide Me'!$AD$4:$AD$8,0),MATCH($O144,'Hide Me'!$AE$3:$AI$3,0)))</f>
        <v/>
      </c>
      <c r="R144" s="144" t="str">
        <f>IF($Q144="","",VLOOKUP($Q144,'Hide Me'!$AD$11:$AE$14,2,FALSE))</f>
        <v/>
      </c>
      <c r="S144" s="143"/>
    </row>
    <row r="145" spans="1:19" s="19" customFormat="1" x14ac:dyDescent="0.2">
      <c r="A145" s="141"/>
      <c r="B145" s="143"/>
      <c r="C145" s="142"/>
      <c r="D145" s="143"/>
      <c r="E145" s="143"/>
      <c r="F145" s="143"/>
      <c r="G145" s="144"/>
      <c r="H145" s="145"/>
      <c r="I145" s="142"/>
      <c r="J145" s="142"/>
      <c r="K145" s="146"/>
      <c r="L145" s="144" t="str">
        <f>IF(K146="","",LOOKUP(K146,{1,2.1,2.2,2.3,3,4.1,4.2,4.3,5.1,5.2,6.1,7,8,9},{"Explosives","Flammable Gas"," Non-Flammable Non-Toxic Gas","Toxic Gas","Flammable Liquid","Flammable Solid","Spontaneously Combustible","Dangerous When Wet","Oxidizing Agent","Organic Peroxide","Toxic","Radioactive","Corrosive","Miscellaneous Dangerous Goods"}))</f>
        <v/>
      </c>
      <c r="M145" s="142"/>
      <c r="N145" s="142"/>
      <c r="O145" s="142"/>
      <c r="P145" s="142"/>
      <c r="Q145" s="144" t="str">
        <f>IF(OR($O145="",$P145=""),"",INDEX('Hide Me'!$AE$4:$AI$8,MATCH($P145,'Hide Me'!$AD$4:$AD$8,0),MATCH($O145,'Hide Me'!$AE$3:$AI$3,0)))</f>
        <v/>
      </c>
      <c r="R145" s="144" t="str">
        <f>IF($Q145="","",VLOOKUP($Q145,'Hide Me'!$AD$11:$AE$14,2,FALSE))</f>
        <v/>
      </c>
      <c r="S145" s="143"/>
    </row>
    <row r="146" spans="1:19" s="19" customFormat="1" x14ac:dyDescent="0.2">
      <c r="A146" s="141"/>
      <c r="B146" s="143"/>
      <c r="C146" s="142"/>
      <c r="D146" s="143"/>
      <c r="E146" s="143"/>
      <c r="F146" s="143"/>
      <c r="G146" s="144"/>
      <c r="H146" s="145"/>
      <c r="I146" s="142"/>
      <c r="J146" s="142"/>
      <c r="K146" s="146"/>
      <c r="L146" s="144" t="str">
        <f>IF(K147="","",LOOKUP(K147,{1,2.1,2.2,2.3,3,4.1,4.2,4.3,5.1,5.2,6.1,7,8,9},{"Explosives","Flammable Gas"," Non-Flammable Non-Toxic Gas","Toxic Gas","Flammable Liquid","Flammable Solid","Spontaneously Combustible","Dangerous When Wet","Oxidizing Agent","Organic Peroxide","Toxic","Radioactive","Corrosive","Miscellaneous Dangerous Goods"}))</f>
        <v/>
      </c>
      <c r="M146" s="142"/>
      <c r="N146" s="142"/>
      <c r="O146" s="142"/>
      <c r="P146" s="142"/>
      <c r="Q146" s="144" t="str">
        <f>IF(OR($O146="",$P146=""),"",INDEX('Hide Me'!$AE$4:$AI$8,MATCH($P146,'Hide Me'!$AD$4:$AD$8,0),MATCH($O146,'Hide Me'!$AE$3:$AI$3,0)))</f>
        <v/>
      </c>
      <c r="R146" s="144" t="str">
        <f>IF($Q146="","",VLOOKUP($Q146,'Hide Me'!$AD$11:$AE$14,2,FALSE))</f>
        <v/>
      </c>
      <c r="S146" s="143"/>
    </row>
    <row r="147" spans="1:19" s="19" customFormat="1" x14ac:dyDescent="0.2">
      <c r="A147" s="141"/>
      <c r="B147" s="143"/>
      <c r="C147" s="142"/>
      <c r="D147" s="143"/>
      <c r="E147" s="143"/>
      <c r="F147" s="143"/>
      <c r="G147" s="144"/>
      <c r="H147" s="145"/>
      <c r="I147" s="142"/>
      <c r="J147" s="142"/>
      <c r="K147" s="146"/>
      <c r="L147" s="144" t="str">
        <f>IF(K148="","",LOOKUP(K148,{1,2.1,2.2,2.3,3,4.1,4.2,4.3,5.1,5.2,6.1,7,8,9},{"Explosives","Flammable Gas"," Non-Flammable Non-Toxic Gas","Toxic Gas","Flammable Liquid","Flammable Solid","Spontaneously Combustible","Dangerous When Wet","Oxidizing Agent","Organic Peroxide","Toxic","Radioactive","Corrosive","Miscellaneous Dangerous Goods"}))</f>
        <v/>
      </c>
      <c r="M147" s="142"/>
      <c r="N147" s="142"/>
      <c r="O147" s="142"/>
      <c r="P147" s="142"/>
      <c r="Q147" s="144" t="str">
        <f>IF(OR($O147="",$P147=""),"",INDEX('Hide Me'!$AE$4:$AI$8,MATCH($P147,'Hide Me'!$AD$4:$AD$8,0),MATCH($O147,'Hide Me'!$AE$3:$AI$3,0)))</f>
        <v/>
      </c>
      <c r="R147" s="144" t="str">
        <f>IF($Q147="","",VLOOKUP($Q147,'Hide Me'!$AD$11:$AE$14,2,FALSE))</f>
        <v/>
      </c>
      <c r="S147" s="143"/>
    </row>
    <row r="148" spans="1:19" s="19" customFormat="1" x14ac:dyDescent="0.2">
      <c r="A148" s="141"/>
      <c r="B148" s="143"/>
      <c r="C148" s="142"/>
      <c r="D148" s="143"/>
      <c r="E148" s="143"/>
      <c r="F148" s="143"/>
      <c r="G148" s="144"/>
      <c r="H148" s="145"/>
      <c r="I148" s="142"/>
      <c r="J148" s="142"/>
      <c r="K148" s="146"/>
      <c r="L148" s="144" t="str">
        <f>IF(K149="","",LOOKUP(K149,{1,2.1,2.2,2.3,3,4.1,4.2,4.3,5.1,5.2,6.1,7,8,9},{"Explosives","Flammable Gas"," Non-Flammable Non-Toxic Gas","Toxic Gas","Flammable Liquid","Flammable Solid","Spontaneously Combustible","Dangerous When Wet","Oxidizing Agent","Organic Peroxide","Toxic","Radioactive","Corrosive","Miscellaneous Dangerous Goods"}))</f>
        <v/>
      </c>
      <c r="M148" s="142"/>
      <c r="N148" s="142"/>
      <c r="O148" s="142"/>
      <c r="P148" s="142"/>
      <c r="Q148" s="144" t="str">
        <f>IF(OR($O148="",$P148=""),"",INDEX('Hide Me'!$AE$4:$AI$8,MATCH($P148,'Hide Me'!$AD$4:$AD$8,0),MATCH($O148,'Hide Me'!$AE$3:$AI$3,0)))</f>
        <v/>
      </c>
      <c r="R148" s="144" t="str">
        <f>IF($Q148="","",VLOOKUP($Q148,'Hide Me'!$AD$11:$AE$14,2,FALSE))</f>
        <v/>
      </c>
      <c r="S148" s="143"/>
    </row>
    <row r="149" spans="1:19" s="19" customFormat="1" x14ac:dyDescent="0.2">
      <c r="A149" s="141"/>
      <c r="B149" s="143"/>
      <c r="C149" s="142"/>
      <c r="D149" s="143"/>
      <c r="E149" s="143"/>
      <c r="F149" s="143"/>
      <c r="G149" s="144"/>
      <c r="H149" s="145"/>
      <c r="I149" s="142"/>
      <c r="J149" s="142"/>
      <c r="K149" s="146"/>
      <c r="L149" s="144" t="str">
        <f>IF(K150="","",LOOKUP(K150,{1,2.1,2.2,2.3,3,4.1,4.2,4.3,5.1,5.2,6.1,7,8,9},{"Explosives","Flammable Gas"," Non-Flammable Non-Toxic Gas","Toxic Gas","Flammable Liquid","Flammable Solid","Spontaneously Combustible","Dangerous When Wet","Oxidizing Agent","Organic Peroxide","Toxic","Radioactive","Corrosive","Miscellaneous Dangerous Goods"}))</f>
        <v/>
      </c>
      <c r="M149" s="142"/>
      <c r="N149" s="142"/>
      <c r="O149" s="142"/>
      <c r="P149" s="142"/>
      <c r="Q149" s="144" t="str">
        <f>IF(OR($O149="",$P149=""),"",INDEX('Hide Me'!$AE$4:$AI$8,MATCH($P149,'Hide Me'!$AD$4:$AD$8,0),MATCH($O149,'Hide Me'!$AE$3:$AI$3,0)))</f>
        <v/>
      </c>
      <c r="R149" s="144" t="str">
        <f>IF($Q149="","",VLOOKUP($Q149,'Hide Me'!$AD$11:$AE$14,2,FALSE))</f>
        <v/>
      </c>
      <c r="S149" s="143"/>
    </row>
    <row r="150" spans="1:19" s="19" customFormat="1" x14ac:dyDescent="0.2">
      <c r="A150" s="141"/>
      <c r="B150" s="143"/>
      <c r="C150" s="142"/>
      <c r="D150" s="143"/>
      <c r="E150" s="143"/>
      <c r="F150" s="143"/>
      <c r="G150" s="144"/>
      <c r="H150" s="145"/>
      <c r="I150" s="142"/>
      <c r="J150" s="142"/>
      <c r="K150" s="146"/>
      <c r="L150" s="144" t="str">
        <f>IF(K151="","",LOOKUP(K151,{1,2.1,2.2,2.3,3,4.1,4.2,4.3,5.1,5.2,6.1,7,8,9},{"Explosives","Flammable Gas"," Non-Flammable Non-Toxic Gas","Toxic Gas","Flammable Liquid","Flammable Solid","Spontaneously Combustible","Dangerous When Wet","Oxidizing Agent","Organic Peroxide","Toxic","Radioactive","Corrosive","Miscellaneous Dangerous Goods"}))</f>
        <v/>
      </c>
      <c r="M150" s="142"/>
      <c r="N150" s="142"/>
      <c r="O150" s="142"/>
      <c r="P150" s="142"/>
      <c r="Q150" s="144" t="str">
        <f>IF(OR($O150="",$P150=""),"",INDEX('Hide Me'!$AE$4:$AI$8,MATCH($P150,'Hide Me'!$AD$4:$AD$8,0),MATCH($O150,'Hide Me'!$AE$3:$AI$3,0)))</f>
        <v/>
      </c>
      <c r="R150" s="144" t="str">
        <f>IF($Q150="","",VLOOKUP($Q150,'Hide Me'!$AD$11:$AE$14,2,FALSE))</f>
        <v/>
      </c>
      <c r="S150" s="143"/>
    </row>
    <row r="151" spans="1:19" s="19" customFormat="1" x14ac:dyDescent="0.2">
      <c r="A151" s="141"/>
      <c r="B151" s="143"/>
      <c r="C151" s="142"/>
      <c r="D151" s="143"/>
      <c r="E151" s="143"/>
      <c r="F151" s="143"/>
      <c r="G151" s="144"/>
      <c r="H151" s="145"/>
      <c r="I151" s="142"/>
      <c r="J151" s="142"/>
      <c r="K151" s="146"/>
      <c r="L151" s="144" t="str">
        <f>IF(K152="","",LOOKUP(K152,{1,2.1,2.2,2.3,3,4.1,4.2,4.3,5.1,5.2,6.1,7,8,9},{"Explosives","Flammable Gas"," Non-Flammable Non-Toxic Gas","Toxic Gas","Flammable Liquid","Flammable Solid","Spontaneously Combustible","Dangerous When Wet","Oxidizing Agent","Organic Peroxide","Toxic","Radioactive","Corrosive","Miscellaneous Dangerous Goods"}))</f>
        <v/>
      </c>
      <c r="M151" s="142"/>
      <c r="N151" s="142"/>
      <c r="O151" s="142"/>
      <c r="P151" s="142"/>
      <c r="Q151" s="144" t="str">
        <f>IF(OR($O151="",$P151=""),"",INDEX('Hide Me'!$AE$4:$AI$8,MATCH($P151,'Hide Me'!$AD$4:$AD$8,0),MATCH($O151,'Hide Me'!$AE$3:$AI$3,0)))</f>
        <v/>
      </c>
      <c r="R151" s="144" t="str">
        <f>IF($Q151="","",VLOOKUP($Q151,'Hide Me'!$AD$11:$AE$14,2,FALSE))</f>
        <v/>
      </c>
      <c r="S151" s="143"/>
    </row>
    <row r="152" spans="1:19" s="19" customFormat="1" x14ac:dyDescent="0.2">
      <c r="A152" s="141"/>
      <c r="B152" s="143"/>
      <c r="C152" s="142"/>
      <c r="D152" s="143"/>
      <c r="E152" s="143"/>
      <c r="F152" s="143"/>
      <c r="G152" s="144"/>
      <c r="H152" s="145"/>
      <c r="I152" s="142"/>
      <c r="J152" s="142"/>
      <c r="K152" s="146"/>
      <c r="L152" s="144" t="str">
        <f>IF(K153="","",LOOKUP(K153,{1,2.1,2.2,2.3,3,4.1,4.2,4.3,5.1,5.2,6.1,7,8,9},{"Explosives","Flammable Gas"," Non-Flammable Non-Toxic Gas","Toxic Gas","Flammable Liquid","Flammable Solid","Spontaneously Combustible","Dangerous When Wet","Oxidizing Agent","Organic Peroxide","Toxic","Radioactive","Corrosive","Miscellaneous Dangerous Goods"}))</f>
        <v/>
      </c>
      <c r="M152" s="142"/>
      <c r="N152" s="142"/>
      <c r="O152" s="142"/>
      <c r="P152" s="142"/>
      <c r="Q152" s="144" t="str">
        <f>IF(OR($O152="",$P152=""),"",INDEX('Hide Me'!$AE$4:$AI$8,MATCH($P152,'Hide Me'!$AD$4:$AD$8,0),MATCH($O152,'Hide Me'!$AE$3:$AI$3,0)))</f>
        <v/>
      </c>
      <c r="R152" s="144" t="str">
        <f>IF($Q152="","",VLOOKUP($Q152,'Hide Me'!$AD$11:$AE$14,2,FALSE))</f>
        <v/>
      </c>
      <c r="S152" s="143"/>
    </row>
    <row r="153" spans="1:19" s="19" customFormat="1" x14ac:dyDescent="0.2">
      <c r="A153" s="141"/>
      <c r="B153" s="143"/>
      <c r="C153" s="142"/>
      <c r="D153" s="143"/>
      <c r="E153" s="143"/>
      <c r="F153" s="143"/>
      <c r="G153" s="144"/>
      <c r="H153" s="145"/>
      <c r="I153" s="142"/>
      <c r="J153" s="142"/>
      <c r="K153" s="146"/>
      <c r="L153" s="144" t="str">
        <f>IF(K154="","",LOOKUP(K154,{1,2.1,2.2,2.3,3,4.1,4.2,4.3,5.1,5.2,6.1,7,8,9},{"Explosives","Flammable Gas"," Non-Flammable Non-Toxic Gas","Toxic Gas","Flammable Liquid","Flammable Solid","Spontaneously Combustible","Dangerous When Wet","Oxidizing Agent","Organic Peroxide","Toxic","Radioactive","Corrosive","Miscellaneous Dangerous Goods"}))</f>
        <v/>
      </c>
      <c r="M153" s="142"/>
      <c r="N153" s="142"/>
      <c r="O153" s="142"/>
      <c r="P153" s="142"/>
      <c r="Q153" s="144" t="str">
        <f>IF(OR($O153="",$P153=""),"",INDEX('Hide Me'!$AE$4:$AI$8,MATCH($P153,'Hide Me'!$AD$4:$AD$8,0),MATCH($O153,'Hide Me'!$AE$3:$AI$3,0)))</f>
        <v/>
      </c>
      <c r="R153" s="144" t="str">
        <f>IF($Q153="","",VLOOKUP($Q153,'Hide Me'!$AD$11:$AE$14,2,FALSE))</f>
        <v/>
      </c>
      <c r="S153" s="143"/>
    </row>
    <row r="154" spans="1:19" s="19" customFormat="1" x14ac:dyDescent="0.2">
      <c r="A154" s="141"/>
      <c r="B154" s="143"/>
      <c r="C154" s="142"/>
      <c r="D154" s="143"/>
      <c r="E154" s="143"/>
      <c r="F154" s="143"/>
      <c r="G154" s="144"/>
      <c r="H154" s="145"/>
      <c r="I154" s="142"/>
      <c r="J154" s="142"/>
      <c r="K154" s="146"/>
      <c r="L154" s="144" t="str">
        <f>IF(K155="","",LOOKUP(K155,{1,2.1,2.2,2.3,3,4.1,4.2,4.3,5.1,5.2,6.1,7,8,9},{"Explosives","Flammable Gas"," Non-Flammable Non-Toxic Gas","Toxic Gas","Flammable Liquid","Flammable Solid","Spontaneously Combustible","Dangerous When Wet","Oxidizing Agent","Organic Peroxide","Toxic","Radioactive","Corrosive","Miscellaneous Dangerous Goods"}))</f>
        <v/>
      </c>
      <c r="M154" s="142"/>
      <c r="N154" s="142"/>
      <c r="O154" s="142"/>
      <c r="P154" s="142"/>
      <c r="Q154" s="144" t="str">
        <f>IF(OR($O154="",$P154=""),"",INDEX('Hide Me'!$AE$4:$AI$8,MATCH($P154,'Hide Me'!$AD$4:$AD$8,0),MATCH($O154,'Hide Me'!$AE$3:$AI$3,0)))</f>
        <v/>
      </c>
      <c r="R154" s="144" t="str">
        <f>IF($Q154="","",VLOOKUP($Q154,'Hide Me'!$AD$11:$AE$14,2,FALSE))</f>
        <v/>
      </c>
      <c r="S154" s="143"/>
    </row>
    <row r="155" spans="1:19" s="19" customFormat="1" x14ac:dyDescent="0.2">
      <c r="A155" s="141"/>
      <c r="B155" s="143"/>
      <c r="C155" s="142"/>
      <c r="D155" s="143"/>
      <c r="E155" s="143"/>
      <c r="F155" s="143"/>
      <c r="G155" s="144"/>
      <c r="H155" s="145"/>
      <c r="I155" s="142"/>
      <c r="J155" s="142"/>
      <c r="K155" s="146"/>
      <c r="L155" s="144" t="str">
        <f>IF(K156="","",LOOKUP(K156,{1,2.1,2.2,2.3,3,4.1,4.2,4.3,5.1,5.2,6.1,7,8,9},{"Explosives","Flammable Gas"," Non-Flammable Non-Toxic Gas","Toxic Gas","Flammable Liquid","Flammable Solid","Spontaneously Combustible","Dangerous When Wet","Oxidizing Agent","Organic Peroxide","Toxic","Radioactive","Corrosive","Miscellaneous Dangerous Goods"}))</f>
        <v/>
      </c>
      <c r="M155" s="142"/>
      <c r="N155" s="142"/>
      <c r="O155" s="142"/>
      <c r="P155" s="142"/>
      <c r="Q155" s="144" t="str">
        <f>IF(OR($O155="",$P155=""),"",INDEX('Hide Me'!$AE$4:$AI$8,MATCH($P155,'Hide Me'!$AD$4:$AD$8,0),MATCH($O155,'Hide Me'!$AE$3:$AI$3,0)))</f>
        <v/>
      </c>
      <c r="R155" s="144" t="str">
        <f>IF($Q155="","",VLOOKUP($Q155,'Hide Me'!$AD$11:$AE$14,2,FALSE))</f>
        <v/>
      </c>
      <c r="S155" s="143"/>
    </row>
    <row r="156" spans="1:19" s="19" customFormat="1" x14ac:dyDescent="0.2">
      <c r="A156" s="141"/>
      <c r="B156" s="143"/>
      <c r="C156" s="142"/>
      <c r="D156" s="143"/>
      <c r="E156" s="143"/>
      <c r="F156" s="143"/>
      <c r="G156" s="144"/>
      <c r="H156" s="145"/>
      <c r="I156" s="142"/>
      <c r="J156" s="142"/>
      <c r="K156" s="146"/>
      <c r="L156" s="144" t="str">
        <f>IF(K157="","",LOOKUP(K157,{1,2.1,2.2,2.3,3,4.1,4.2,4.3,5.1,5.2,6.1,7,8,9},{"Explosives","Flammable Gas"," Non-Flammable Non-Toxic Gas","Toxic Gas","Flammable Liquid","Flammable Solid","Spontaneously Combustible","Dangerous When Wet","Oxidizing Agent","Organic Peroxide","Toxic","Radioactive","Corrosive","Miscellaneous Dangerous Goods"}))</f>
        <v/>
      </c>
      <c r="M156" s="142"/>
      <c r="N156" s="142"/>
      <c r="O156" s="142"/>
      <c r="P156" s="142"/>
      <c r="Q156" s="144" t="str">
        <f>IF(OR($O156="",$P156=""),"",INDEX('Hide Me'!$AE$4:$AI$8,MATCH($P156,'Hide Me'!$AD$4:$AD$8,0),MATCH($O156,'Hide Me'!$AE$3:$AI$3,0)))</f>
        <v/>
      </c>
      <c r="R156" s="144" t="str">
        <f>IF($Q156="","",VLOOKUP($Q156,'Hide Me'!$AD$11:$AE$14,2,FALSE))</f>
        <v/>
      </c>
      <c r="S156" s="143"/>
    </row>
    <row r="157" spans="1:19" s="19" customFormat="1" x14ac:dyDescent="0.2">
      <c r="A157" s="141"/>
      <c r="B157" s="143"/>
      <c r="C157" s="142"/>
      <c r="D157" s="143"/>
      <c r="E157" s="143"/>
      <c r="F157" s="143"/>
      <c r="G157" s="144"/>
      <c r="H157" s="145"/>
      <c r="I157" s="142"/>
      <c r="J157" s="142"/>
      <c r="K157" s="146"/>
      <c r="L157" s="144" t="str">
        <f>IF(K158="","",LOOKUP(K158,{1,2.1,2.2,2.3,3,4.1,4.2,4.3,5.1,5.2,6.1,7,8,9},{"Explosives","Flammable Gas"," Non-Flammable Non-Toxic Gas","Toxic Gas","Flammable Liquid","Flammable Solid","Spontaneously Combustible","Dangerous When Wet","Oxidizing Agent","Organic Peroxide","Toxic","Radioactive","Corrosive","Miscellaneous Dangerous Goods"}))</f>
        <v/>
      </c>
      <c r="M157" s="142"/>
      <c r="N157" s="142"/>
      <c r="O157" s="142"/>
      <c r="P157" s="142"/>
      <c r="Q157" s="144" t="str">
        <f>IF(OR($O157="",$P157=""),"",INDEX('Hide Me'!$AE$4:$AI$8,MATCH($P157,'Hide Me'!$AD$4:$AD$8,0),MATCH($O157,'Hide Me'!$AE$3:$AI$3,0)))</f>
        <v/>
      </c>
      <c r="R157" s="144" t="str">
        <f>IF($Q157="","",VLOOKUP($Q157,'Hide Me'!$AD$11:$AE$14,2,FALSE))</f>
        <v/>
      </c>
      <c r="S157" s="143"/>
    </row>
    <row r="158" spans="1:19" s="19" customFormat="1" x14ac:dyDescent="0.2">
      <c r="A158" s="141"/>
      <c r="B158" s="143"/>
      <c r="C158" s="142"/>
      <c r="D158" s="143"/>
      <c r="E158" s="143"/>
      <c r="F158" s="143"/>
      <c r="G158" s="144"/>
      <c r="H158" s="145"/>
      <c r="I158" s="142"/>
      <c r="J158" s="142"/>
      <c r="K158" s="146"/>
      <c r="L158" s="144" t="str">
        <f>IF(K159="","",LOOKUP(K159,{1,2.1,2.2,2.3,3,4.1,4.2,4.3,5.1,5.2,6.1,7,8,9},{"Explosives","Flammable Gas"," Non-Flammable Non-Toxic Gas","Toxic Gas","Flammable Liquid","Flammable Solid","Spontaneously Combustible","Dangerous When Wet","Oxidizing Agent","Organic Peroxide","Toxic","Radioactive","Corrosive","Miscellaneous Dangerous Goods"}))</f>
        <v/>
      </c>
      <c r="M158" s="142"/>
      <c r="N158" s="142"/>
      <c r="O158" s="142"/>
      <c r="P158" s="142"/>
      <c r="Q158" s="144" t="str">
        <f>IF(OR($O158="",$P158=""),"",INDEX('Hide Me'!$AE$4:$AI$8,MATCH($P158,'Hide Me'!$AD$4:$AD$8,0),MATCH($O158,'Hide Me'!$AE$3:$AI$3,0)))</f>
        <v/>
      </c>
      <c r="R158" s="144" t="str">
        <f>IF($Q158="","",VLOOKUP($Q158,'Hide Me'!$AD$11:$AE$14,2,FALSE))</f>
        <v/>
      </c>
      <c r="S158" s="143"/>
    </row>
    <row r="159" spans="1:19" s="19" customFormat="1" x14ac:dyDescent="0.2">
      <c r="A159" s="141"/>
      <c r="B159" s="143"/>
      <c r="C159" s="142"/>
      <c r="D159" s="143"/>
      <c r="E159" s="143"/>
      <c r="F159" s="143"/>
      <c r="G159" s="144"/>
      <c r="H159" s="145"/>
      <c r="I159" s="142"/>
      <c r="J159" s="142"/>
      <c r="K159" s="146"/>
      <c r="L159" s="144" t="str">
        <f>IF(K160="","",LOOKUP(K160,{1,2.1,2.2,2.3,3,4.1,4.2,4.3,5.1,5.2,6.1,7,8,9},{"Explosives","Flammable Gas"," Non-Flammable Non-Toxic Gas","Toxic Gas","Flammable Liquid","Flammable Solid","Spontaneously Combustible","Dangerous When Wet","Oxidizing Agent","Organic Peroxide","Toxic","Radioactive","Corrosive","Miscellaneous Dangerous Goods"}))</f>
        <v/>
      </c>
      <c r="M159" s="142"/>
      <c r="N159" s="142"/>
      <c r="O159" s="142"/>
      <c r="P159" s="142"/>
      <c r="Q159" s="144" t="str">
        <f>IF(OR($O159="",$P159=""),"",INDEX('Hide Me'!$AE$4:$AI$8,MATCH($P159,'Hide Me'!$AD$4:$AD$8,0),MATCH($O159,'Hide Me'!$AE$3:$AI$3,0)))</f>
        <v/>
      </c>
      <c r="R159" s="144" t="str">
        <f>IF($Q159="","",VLOOKUP($Q159,'Hide Me'!$AD$11:$AE$14,2,FALSE))</f>
        <v/>
      </c>
      <c r="S159" s="143"/>
    </row>
    <row r="160" spans="1:19" s="19" customFormat="1" x14ac:dyDescent="0.2">
      <c r="A160" s="141"/>
      <c r="B160" s="143"/>
      <c r="C160" s="142"/>
      <c r="D160" s="143"/>
      <c r="E160" s="143"/>
      <c r="F160" s="143"/>
      <c r="G160" s="144"/>
      <c r="H160" s="145"/>
      <c r="I160" s="142"/>
      <c r="J160" s="142"/>
      <c r="K160" s="146"/>
      <c r="L160" s="144" t="str">
        <f>IF(K161="","",LOOKUP(K161,{1,2.1,2.2,2.3,3,4.1,4.2,4.3,5.1,5.2,6.1,7,8,9},{"Explosives","Flammable Gas"," Non-Flammable Non-Toxic Gas","Toxic Gas","Flammable Liquid","Flammable Solid","Spontaneously Combustible","Dangerous When Wet","Oxidizing Agent","Organic Peroxide","Toxic","Radioactive","Corrosive","Miscellaneous Dangerous Goods"}))</f>
        <v/>
      </c>
      <c r="M160" s="142"/>
      <c r="N160" s="142"/>
      <c r="O160" s="142"/>
      <c r="P160" s="142"/>
      <c r="Q160" s="144" t="str">
        <f>IF(OR($O160="",$P160=""),"",INDEX('Hide Me'!$AE$4:$AI$8,MATCH($P160,'Hide Me'!$AD$4:$AD$8,0),MATCH($O160,'Hide Me'!$AE$3:$AI$3,0)))</f>
        <v/>
      </c>
      <c r="R160" s="144" t="str">
        <f>IF($Q160="","",VLOOKUP($Q160,'Hide Me'!$AD$11:$AE$14,2,FALSE))</f>
        <v/>
      </c>
      <c r="S160" s="143"/>
    </row>
    <row r="161" spans="1:19" s="19" customFormat="1" x14ac:dyDescent="0.2">
      <c r="A161" s="141"/>
      <c r="B161" s="143"/>
      <c r="C161" s="142"/>
      <c r="D161" s="143"/>
      <c r="E161" s="143"/>
      <c r="F161" s="143"/>
      <c r="G161" s="144"/>
      <c r="H161" s="145"/>
      <c r="I161" s="142"/>
      <c r="J161" s="142"/>
      <c r="K161" s="146"/>
      <c r="L161" s="144" t="str">
        <f>IF(K162="","",LOOKUP(K162,{1,2.1,2.2,2.3,3,4.1,4.2,4.3,5.1,5.2,6.1,7,8,9},{"Explosives","Flammable Gas"," Non-Flammable Non-Toxic Gas","Toxic Gas","Flammable Liquid","Flammable Solid","Spontaneously Combustible","Dangerous When Wet","Oxidizing Agent","Organic Peroxide","Toxic","Radioactive","Corrosive","Miscellaneous Dangerous Goods"}))</f>
        <v/>
      </c>
      <c r="M161" s="142"/>
      <c r="N161" s="142"/>
      <c r="O161" s="142"/>
      <c r="P161" s="142"/>
      <c r="Q161" s="144" t="str">
        <f>IF(OR($O161="",$P161=""),"",INDEX('Hide Me'!$AE$4:$AI$8,MATCH($P161,'Hide Me'!$AD$4:$AD$8,0),MATCH($O161,'Hide Me'!$AE$3:$AI$3,0)))</f>
        <v/>
      </c>
      <c r="R161" s="144" t="str">
        <f>IF($Q161="","",VLOOKUP($Q161,'Hide Me'!$AD$11:$AE$14,2,FALSE))</f>
        <v/>
      </c>
      <c r="S161" s="143"/>
    </row>
    <row r="162" spans="1:19" s="19" customFormat="1" x14ac:dyDescent="0.2">
      <c r="A162" s="141"/>
      <c r="B162" s="143"/>
      <c r="C162" s="142"/>
      <c r="D162" s="143"/>
      <c r="E162" s="143"/>
      <c r="F162" s="143"/>
      <c r="G162" s="144"/>
      <c r="H162" s="145"/>
      <c r="I162" s="142"/>
      <c r="J162" s="142"/>
      <c r="K162" s="146"/>
      <c r="L162" s="144" t="str">
        <f>IF(K163="","",LOOKUP(K163,{1,2.1,2.2,2.3,3,4.1,4.2,4.3,5.1,5.2,6.1,7,8,9},{"Explosives","Flammable Gas"," Non-Flammable Non-Toxic Gas","Toxic Gas","Flammable Liquid","Flammable Solid","Spontaneously Combustible","Dangerous When Wet","Oxidizing Agent","Organic Peroxide","Toxic","Radioactive","Corrosive","Miscellaneous Dangerous Goods"}))</f>
        <v/>
      </c>
      <c r="M162" s="142"/>
      <c r="N162" s="142"/>
      <c r="O162" s="142"/>
      <c r="P162" s="142"/>
      <c r="Q162" s="144" t="str">
        <f>IF(OR($O162="",$P162=""),"",INDEX('Hide Me'!$AE$4:$AI$8,MATCH($P162,'Hide Me'!$AD$4:$AD$8,0),MATCH($O162,'Hide Me'!$AE$3:$AI$3,0)))</f>
        <v/>
      </c>
      <c r="R162" s="144" t="str">
        <f>IF($Q162="","",VLOOKUP($Q162,'Hide Me'!$AD$11:$AE$14,2,FALSE))</f>
        <v/>
      </c>
      <c r="S162" s="143"/>
    </row>
    <row r="163" spans="1:19" s="19" customFormat="1" x14ac:dyDescent="0.2">
      <c r="A163" s="141"/>
      <c r="B163" s="143"/>
      <c r="C163" s="142"/>
      <c r="D163" s="143"/>
      <c r="E163" s="143"/>
      <c r="F163" s="143"/>
      <c r="G163" s="144"/>
      <c r="H163" s="145"/>
      <c r="I163" s="142"/>
      <c r="J163" s="142"/>
      <c r="K163" s="146"/>
      <c r="L163" s="144" t="str">
        <f>IF(K164="","",LOOKUP(K164,{1,2.1,2.2,2.3,3,4.1,4.2,4.3,5.1,5.2,6.1,7,8,9},{"Explosives","Flammable Gas"," Non-Flammable Non-Toxic Gas","Toxic Gas","Flammable Liquid","Flammable Solid","Spontaneously Combustible","Dangerous When Wet","Oxidizing Agent","Organic Peroxide","Toxic","Radioactive","Corrosive","Miscellaneous Dangerous Goods"}))</f>
        <v/>
      </c>
      <c r="M163" s="142"/>
      <c r="N163" s="142"/>
      <c r="O163" s="142"/>
      <c r="P163" s="142"/>
      <c r="Q163" s="144" t="str">
        <f>IF(OR($O163="",$P163=""),"",INDEX('Hide Me'!$AE$4:$AI$8,MATCH($P163,'Hide Me'!$AD$4:$AD$8,0),MATCH($O163,'Hide Me'!$AE$3:$AI$3,0)))</f>
        <v/>
      </c>
      <c r="R163" s="144" t="str">
        <f>IF($Q163="","",VLOOKUP($Q163,'Hide Me'!$AD$11:$AE$14,2,FALSE))</f>
        <v/>
      </c>
      <c r="S163" s="143"/>
    </row>
    <row r="164" spans="1:19" s="19" customFormat="1" x14ac:dyDescent="0.2">
      <c r="A164" s="141"/>
      <c r="B164" s="143"/>
      <c r="C164" s="142"/>
      <c r="D164" s="143"/>
      <c r="E164" s="143"/>
      <c r="F164" s="143"/>
      <c r="G164" s="144"/>
      <c r="H164" s="145"/>
      <c r="I164" s="142"/>
      <c r="J164" s="142"/>
      <c r="K164" s="146"/>
      <c r="L164" s="144" t="str">
        <f>IF(K165="","",LOOKUP(K165,{1,2.1,2.2,2.3,3,4.1,4.2,4.3,5.1,5.2,6.1,7,8,9},{"Explosives","Flammable Gas"," Non-Flammable Non-Toxic Gas","Toxic Gas","Flammable Liquid","Flammable Solid","Spontaneously Combustible","Dangerous When Wet","Oxidizing Agent","Organic Peroxide","Toxic","Radioactive","Corrosive","Miscellaneous Dangerous Goods"}))</f>
        <v/>
      </c>
      <c r="M164" s="142"/>
      <c r="N164" s="142"/>
      <c r="O164" s="142"/>
      <c r="P164" s="142"/>
      <c r="Q164" s="144" t="str">
        <f>IF(OR($O164="",$P164=""),"",INDEX('Hide Me'!$AE$4:$AI$8,MATCH($P164,'Hide Me'!$AD$4:$AD$8,0),MATCH($O164,'Hide Me'!$AE$3:$AI$3,0)))</f>
        <v/>
      </c>
      <c r="R164" s="144" t="str">
        <f>IF($Q164="","",VLOOKUP($Q164,'Hide Me'!$AD$11:$AE$14,2,FALSE))</f>
        <v/>
      </c>
      <c r="S164" s="143"/>
    </row>
    <row r="165" spans="1:19" s="19" customFormat="1" x14ac:dyDescent="0.2">
      <c r="A165" s="141"/>
      <c r="B165" s="143"/>
      <c r="C165" s="142"/>
      <c r="D165" s="143"/>
      <c r="E165" s="143"/>
      <c r="F165" s="143"/>
      <c r="G165" s="144"/>
      <c r="H165" s="145"/>
      <c r="I165" s="142"/>
      <c r="J165" s="142"/>
      <c r="K165" s="146"/>
      <c r="L165" s="144" t="str">
        <f>IF(K166="","",LOOKUP(K166,{1,2.1,2.2,2.3,3,4.1,4.2,4.3,5.1,5.2,6.1,7,8,9},{"Explosives","Flammable Gas"," Non-Flammable Non-Toxic Gas","Toxic Gas","Flammable Liquid","Flammable Solid","Spontaneously Combustible","Dangerous When Wet","Oxidizing Agent","Organic Peroxide","Toxic","Radioactive","Corrosive","Miscellaneous Dangerous Goods"}))</f>
        <v/>
      </c>
      <c r="M165" s="142"/>
      <c r="N165" s="142"/>
      <c r="O165" s="142"/>
      <c r="P165" s="142"/>
      <c r="Q165" s="144" t="str">
        <f>IF(OR($O165="",$P165=""),"",INDEX('Hide Me'!$AE$4:$AI$8,MATCH($P165,'Hide Me'!$AD$4:$AD$8,0),MATCH($O165,'Hide Me'!$AE$3:$AI$3,0)))</f>
        <v/>
      </c>
      <c r="R165" s="144" t="str">
        <f>IF($Q165="","",VLOOKUP($Q165,'Hide Me'!$AD$11:$AE$14,2,FALSE))</f>
        <v/>
      </c>
      <c r="S165" s="143"/>
    </row>
    <row r="166" spans="1:19" s="19" customFormat="1" x14ac:dyDescent="0.2">
      <c r="A166" s="141"/>
      <c r="B166" s="143"/>
      <c r="C166" s="142"/>
      <c r="D166" s="143"/>
      <c r="E166" s="143"/>
      <c r="F166" s="143"/>
      <c r="G166" s="144"/>
      <c r="H166" s="145"/>
      <c r="I166" s="142"/>
      <c r="J166" s="142"/>
      <c r="K166" s="146"/>
      <c r="L166" s="144" t="str">
        <f>IF(K167="","",LOOKUP(K167,{1,2.1,2.2,2.3,3,4.1,4.2,4.3,5.1,5.2,6.1,7,8,9},{"Explosives","Flammable Gas"," Non-Flammable Non-Toxic Gas","Toxic Gas","Flammable Liquid","Flammable Solid","Spontaneously Combustible","Dangerous When Wet","Oxidizing Agent","Organic Peroxide","Toxic","Radioactive","Corrosive","Miscellaneous Dangerous Goods"}))</f>
        <v/>
      </c>
      <c r="M166" s="142"/>
      <c r="N166" s="142"/>
      <c r="O166" s="142"/>
      <c r="P166" s="142"/>
      <c r="Q166" s="144" t="str">
        <f>IF(OR($O166="",$P166=""),"",INDEX('Hide Me'!$AE$4:$AI$8,MATCH($P166,'Hide Me'!$AD$4:$AD$8,0),MATCH($O166,'Hide Me'!$AE$3:$AI$3,0)))</f>
        <v/>
      </c>
      <c r="R166" s="144" t="str">
        <f>IF($Q166="","",VLOOKUP($Q166,'Hide Me'!$AD$11:$AE$14,2,FALSE))</f>
        <v/>
      </c>
      <c r="S166" s="143"/>
    </row>
    <row r="167" spans="1:19" s="19" customFormat="1" x14ac:dyDescent="0.2">
      <c r="A167" s="141"/>
      <c r="B167" s="143"/>
      <c r="C167" s="142"/>
      <c r="D167" s="143"/>
      <c r="E167" s="143"/>
      <c r="F167" s="143"/>
      <c r="G167" s="144"/>
      <c r="H167" s="145"/>
      <c r="I167" s="142"/>
      <c r="J167" s="142"/>
      <c r="K167" s="146"/>
      <c r="L167" s="144" t="str">
        <f>IF(K168="","",LOOKUP(K168,{1,2.1,2.2,2.3,3,4.1,4.2,4.3,5.1,5.2,6.1,7,8,9},{"Explosives","Flammable Gas"," Non-Flammable Non-Toxic Gas","Toxic Gas","Flammable Liquid","Flammable Solid","Spontaneously Combustible","Dangerous When Wet","Oxidizing Agent","Organic Peroxide","Toxic","Radioactive","Corrosive","Miscellaneous Dangerous Goods"}))</f>
        <v/>
      </c>
      <c r="M167" s="142"/>
      <c r="N167" s="142"/>
      <c r="O167" s="142"/>
      <c r="P167" s="142"/>
      <c r="Q167" s="144" t="str">
        <f>IF(OR($O167="",$P167=""),"",INDEX('Hide Me'!$AE$4:$AI$8,MATCH($P167,'Hide Me'!$AD$4:$AD$8,0),MATCH($O167,'Hide Me'!$AE$3:$AI$3,0)))</f>
        <v/>
      </c>
      <c r="R167" s="144" t="str">
        <f>IF($Q167="","",VLOOKUP($Q167,'Hide Me'!$AD$11:$AE$14,2,FALSE))</f>
        <v/>
      </c>
      <c r="S167" s="143"/>
    </row>
    <row r="168" spans="1:19" s="19" customFormat="1" x14ac:dyDescent="0.2">
      <c r="A168" s="141"/>
      <c r="B168" s="143"/>
      <c r="C168" s="142"/>
      <c r="D168" s="143"/>
      <c r="E168" s="143"/>
      <c r="F168" s="143"/>
      <c r="G168" s="144"/>
      <c r="H168" s="145"/>
      <c r="I168" s="142"/>
      <c r="J168" s="142"/>
      <c r="K168" s="146"/>
      <c r="L168" s="144" t="str">
        <f>IF(K169="","",LOOKUP(K169,{1,2.1,2.2,2.3,3,4.1,4.2,4.3,5.1,5.2,6.1,7,8,9},{"Explosives","Flammable Gas"," Non-Flammable Non-Toxic Gas","Toxic Gas","Flammable Liquid","Flammable Solid","Spontaneously Combustible","Dangerous When Wet","Oxidizing Agent","Organic Peroxide","Toxic","Radioactive","Corrosive","Miscellaneous Dangerous Goods"}))</f>
        <v/>
      </c>
      <c r="M168" s="142"/>
      <c r="N168" s="142"/>
      <c r="O168" s="142"/>
      <c r="P168" s="142"/>
      <c r="Q168" s="144" t="str">
        <f>IF(OR($O168="",$P168=""),"",INDEX('Hide Me'!$AE$4:$AI$8,MATCH($P168,'Hide Me'!$AD$4:$AD$8,0),MATCH($O168,'Hide Me'!$AE$3:$AI$3,0)))</f>
        <v/>
      </c>
      <c r="R168" s="144" t="str">
        <f>IF($Q168="","",VLOOKUP($Q168,'Hide Me'!$AD$11:$AE$14,2,FALSE))</f>
        <v/>
      </c>
      <c r="S168" s="143"/>
    </row>
    <row r="169" spans="1:19" s="19" customFormat="1" x14ac:dyDescent="0.2">
      <c r="A169" s="141"/>
      <c r="B169" s="143"/>
      <c r="C169" s="142"/>
      <c r="D169" s="143"/>
      <c r="E169" s="143"/>
      <c r="F169" s="143"/>
      <c r="G169" s="144"/>
      <c r="H169" s="145"/>
      <c r="I169" s="142"/>
      <c r="J169" s="142"/>
      <c r="K169" s="146"/>
      <c r="L169" s="144" t="str">
        <f>IF(K170="","",LOOKUP(K170,{1,2.1,2.2,2.3,3,4.1,4.2,4.3,5.1,5.2,6.1,7,8,9},{"Explosives","Flammable Gas"," Non-Flammable Non-Toxic Gas","Toxic Gas","Flammable Liquid","Flammable Solid","Spontaneously Combustible","Dangerous When Wet","Oxidizing Agent","Organic Peroxide","Toxic","Radioactive","Corrosive","Miscellaneous Dangerous Goods"}))</f>
        <v/>
      </c>
      <c r="M169" s="142"/>
      <c r="N169" s="142"/>
      <c r="O169" s="142"/>
      <c r="P169" s="142"/>
      <c r="Q169" s="144" t="str">
        <f>IF(OR($O169="",$P169=""),"",INDEX('Hide Me'!$AE$4:$AI$8,MATCH($P169,'Hide Me'!$AD$4:$AD$8,0),MATCH($O169,'Hide Me'!$AE$3:$AI$3,0)))</f>
        <v/>
      </c>
      <c r="R169" s="144" t="str">
        <f>IF($Q169="","",VLOOKUP($Q169,'Hide Me'!$AD$11:$AE$14,2,FALSE))</f>
        <v/>
      </c>
      <c r="S169" s="143"/>
    </row>
    <row r="170" spans="1:19" s="19" customFormat="1" x14ac:dyDescent="0.2">
      <c r="A170" s="141"/>
      <c r="B170" s="143"/>
      <c r="C170" s="142"/>
      <c r="D170" s="143"/>
      <c r="E170" s="143"/>
      <c r="F170" s="143"/>
      <c r="G170" s="144"/>
      <c r="H170" s="145"/>
      <c r="I170" s="142"/>
      <c r="J170" s="142"/>
      <c r="K170" s="146"/>
      <c r="L170" s="144" t="str">
        <f>IF(K171="","",LOOKUP(K171,{1,2.1,2.2,2.3,3,4.1,4.2,4.3,5.1,5.2,6.1,7,8,9},{"Explosives","Flammable Gas"," Non-Flammable Non-Toxic Gas","Toxic Gas","Flammable Liquid","Flammable Solid","Spontaneously Combustible","Dangerous When Wet","Oxidizing Agent","Organic Peroxide","Toxic","Radioactive","Corrosive","Miscellaneous Dangerous Goods"}))</f>
        <v/>
      </c>
      <c r="M170" s="142"/>
      <c r="N170" s="142"/>
      <c r="O170" s="142"/>
      <c r="P170" s="142"/>
      <c r="Q170" s="144" t="str">
        <f>IF(OR($O170="",$P170=""),"",INDEX('Hide Me'!$AE$4:$AI$8,MATCH($P170,'Hide Me'!$AD$4:$AD$8,0),MATCH($O170,'Hide Me'!$AE$3:$AI$3,0)))</f>
        <v/>
      </c>
      <c r="R170" s="144" t="str">
        <f>IF($Q170="","",VLOOKUP($Q170,'Hide Me'!$AD$11:$AE$14,2,FALSE))</f>
        <v/>
      </c>
      <c r="S170" s="143"/>
    </row>
    <row r="171" spans="1:19" s="19" customFormat="1" x14ac:dyDescent="0.2">
      <c r="A171" s="141"/>
      <c r="B171" s="143"/>
      <c r="C171" s="142"/>
      <c r="D171" s="143"/>
      <c r="E171" s="143"/>
      <c r="F171" s="143"/>
      <c r="G171" s="144"/>
      <c r="H171" s="145"/>
      <c r="I171" s="142"/>
      <c r="J171" s="142"/>
      <c r="K171" s="146"/>
      <c r="L171" s="144" t="str">
        <f>IF(K172="","",LOOKUP(K172,{1,2.1,2.2,2.3,3,4.1,4.2,4.3,5.1,5.2,6.1,7,8,9},{"Explosives","Flammable Gas"," Non-Flammable Non-Toxic Gas","Toxic Gas","Flammable Liquid","Flammable Solid","Spontaneously Combustible","Dangerous When Wet","Oxidizing Agent","Organic Peroxide","Toxic","Radioactive","Corrosive","Miscellaneous Dangerous Goods"}))</f>
        <v/>
      </c>
      <c r="M171" s="142"/>
      <c r="N171" s="142"/>
      <c r="O171" s="142"/>
      <c r="P171" s="142"/>
      <c r="Q171" s="144" t="str">
        <f>IF(OR($O171="",$P171=""),"",INDEX('Hide Me'!$AE$4:$AI$8,MATCH($P171,'Hide Me'!$AD$4:$AD$8,0),MATCH($O171,'Hide Me'!$AE$3:$AI$3,0)))</f>
        <v/>
      </c>
      <c r="R171" s="144" t="str">
        <f>IF($Q171="","",VLOOKUP($Q171,'Hide Me'!$AD$11:$AE$14,2,FALSE))</f>
        <v/>
      </c>
      <c r="S171" s="143"/>
    </row>
    <row r="172" spans="1:19" s="19" customFormat="1" x14ac:dyDescent="0.2">
      <c r="A172" s="141"/>
      <c r="B172" s="143"/>
      <c r="C172" s="142"/>
      <c r="D172" s="143"/>
      <c r="E172" s="143"/>
      <c r="F172" s="143"/>
      <c r="G172" s="144"/>
      <c r="H172" s="145"/>
      <c r="I172" s="142"/>
      <c r="J172" s="142"/>
      <c r="K172" s="146"/>
      <c r="L172" s="144" t="str">
        <f>IF(K173="","",LOOKUP(K173,{1,2.1,2.2,2.3,3,4.1,4.2,4.3,5.1,5.2,6.1,7,8,9},{"Explosives","Flammable Gas"," Non-Flammable Non-Toxic Gas","Toxic Gas","Flammable Liquid","Flammable Solid","Spontaneously Combustible","Dangerous When Wet","Oxidizing Agent","Organic Peroxide","Toxic","Radioactive","Corrosive","Miscellaneous Dangerous Goods"}))</f>
        <v/>
      </c>
      <c r="M172" s="142"/>
      <c r="N172" s="142"/>
      <c r="O172" s="142"/>
      <c r="P172" s="142"/>
      <c r="Q172" s="144" t="str">
        <f>IF(OR($O172="",$P172=""),"",INDEX('Hide Me'!$AE$4:$AI$8,MATCH($P172,'Hide Me'!$AD$4:$AD$8,0),MATCH($O172,'Hide Me'!$AE$3:$AI$3,0)))</f>
        <v/>
      </c>
      <c r="R172" s="144" t="str">
        <f>IF($Q172="","",VLOOKUP($Q172,'Hide Me'!$AD$11:$AE$14,2,FALSE))</f>
        <v/>
      </c>
      <c r="S172" s="143"/>
    </row>
    <row r="173" spans="1:19" s="19" customFormat="1" x14ac:dyDescent="0.2">
      <c r="A173" s="141"/>
      <c r="B173" s="143"/>
      <c r="C173" s="142"/>
      <c r="D173" s="143"/>
      <c r="E173" s="143"/>
      <c r="F173" s="143"/>
      <c r="G173" s="144"/>
      <c r="H173" s="145"/>
      <c r="I173" s="142"/>
      <c r="J173" s="142"/>
      <c r="K173" s="146"/>
      <c r="L173" s="144" t="str">
        <f>IF(K174="","",LOOKUP(K174,{1,2.1,2.2,2.3,3,4.1,4.2,4.3,5.1,5.2,6.1,7,8,9},{"Explosives","Flammable Gas"," Non-Flammable Non-Toxic Gas","Toxic Gas","Flammable Liquid","Flammable Solid","Spontaneously Combustible","Dangerous When Wet","Oxidizing Agent","Organic Peroxide","Toxic","Radioactive","Corrosive","Miscellaneous Dangerous Goods"}))</f>
        <v/>
      </c>
      <c r="M173" s="142"/>
      <c r="N173" s="142"/>
      <c r="O173" s="142"/>
      <c r="P173" s="142"/>
      <c r="Q173" s="144" t="str">
        <f>IF(OR($O173="",$P173=""),"",INDEX('Hide Me'!$AE$4:$AI$8,MATCH($P173,'Hide Me'!$AD$4:$AD$8,0),MATCH($O173,'Hide Me'!$AE$3:$AI$3,0)))</f>
        <v/>
      </c>
      <c r="R173" s="144" t="str">
        <f>IF($Q173="","",VLOOKUP($Q173,'Hide Me'!$AD$11:$AE$14,2,FALSE))</f>
        <v/>
      </c>
      <c r="S173" s="143"/>
    </row>
    <row r="174" spans="1:19" s="19" customFormat="1" x14ac:dyDescent="0.2">
      <c r="A174" s="141"/>
      <c r="B174" s="143"/>
      <c r="C174" s="142"/>
      <c r="D174" s="143"/>
      <c r="E174" s="143"/>
      <c r="F174" s="143"/>
      <c r="G174" s="144"/>
      <c r="H174" s="145"/>
      <c r="I174" s="142"/>
      <c r="J174" s="142"/>
      <c r="K174" s="146"/>
      <c r="L174" s="144" t="str">
        <f>IF(K175="","",LOOKUP(K175,{1,2.1,2.2,2.3,3,4.1,4.2,4.3,5.1,5.2,6.1,7,8,9},{"Explosives","Flammable Gas"," Non-Flammable Non-Toxic Gas","Toxic Gas","Flammable Liquid","Flammable Solid","Spontaneously Combustible","Dangerous When Wet","Oxidizing Agent","Organic Peroxide","Toxic","Radioactive","Corrosive","Miscellaneous Dangerous Goods"}))</f>
        <v/>
      </c>
      <c r="M174" s="142"/>
      <c r="N174" s="142"/>
      <c r="O174" s="142"/>
      <c r="P174" s="142"/>
      <c r="Q174" s="144" t="str">
        <f>IF(OR($O174="",$P174=""),"",INDEX('Hide Me'!$AE$4:$AI$8,MATCH($P174,'Hide Me'!$AD$4:$AD$8,0),MATCH($O174,'Hide Me'!$AE$3:$AI$3,0)))</f>
        <v/>
      </c>
      <c r="R174" s="144" t="str">
        <f>IF($Q174="","",VLOOKUP($Q174,'Hide Me'!$AD$11:$AE$14,2,FALSE))</f>
        <v/>
      </c>
      <c r="S174" s="143"/>
    </row>
    <row r="175" spans="1:19" s="19" customFormat="1" x14ac:dyDescent="0.2">
      <c r="A175" s="141"/>
      <c r="B175" s="143"/>
      <c r="C175" s="142"/>
      <c r="D175" s="143"/>
      <c r="E175" s="143"/>
      <c r="F175" s="143"/>
      <c r="G175" s="144"/>
      <c r="H175" s="145"/>
      <c r="I175" s="142"/>
      <c r="J175" s="142"/>
      <c r="K175" s="146"/>
      <c r="L175" s="144" t="str">
        <f>IF(K176="","",LOOKUP(K176,{1,2.1,2.2,2.3,3,4.1,4.2,4.3,5.1,5.2,6.1,7,8,9},{"Explosives","Flammable Gas"," Non-Flammable Non-Toxic Gas","Toxic Gas","Flammable Liquid","Flammable Solid","Spontaneously Combustible","Dangerous When Wet","Oxidizing Agent","Organic Peroxide","Toxic","Radioactive","Corrosive","Miscellaneous Dangerous Goods"}))</f>
        <v/>
      </c>
      <c r="M175" s="142"/>
      <c r="N175" s="142"/>
      <c r="O175" s="142"/>
      <c r="P175" s="142"/>
      <c r="Q175" s="144" t="str">
        <f>IF(OR($O175="",$P175=""),"",INDEX('Hide Me'!$AE$4:$AI$8,MATCH($P175,'Hide Me'!$AD$4:$AD$8,0),MATCH($O175,'Hide Me'!$AE$3:$AI$3,0)))</f>
        <v/>
      </c>
      <c r="R175" s="144" t="str">
        <f>IF($Q175="","",VLOOKUP($Q175,'Hide Me'!$AD$11:$AE$14,2,FALSE))</f>
        <v/>
      </c>
      <c r="S175" s="143"/>
    </row>
    <row r="176" spans="1:19" s="19" customFormat="1" x14ac:dyDescent="0.2">
      <c r="A176" s="141"/>
      <c r="B176" s="143"/>
      <c r="C176" s="142"/>
      <c r="D176" s="143"/>
      <c r="E176" s="143"/>
      <c r="F176" s="143"/>
      <c r="G176" s="144"/>
      <c r="H176" s="145"/>
      <c r="I176" s="142"/>
      <c r="J176" s="142"/>
      <c r="K176" s="146"/>
      <c r="L176" s="144" t="str">
        <f>IF(K177="","",LOOKUP(K177,{1,2.1,2.2,2.3,3,4.1,4.2,4.3,5.1,5.2,6.1,7,8,9},{"Explosives","Flammable Gas"," Non-Flammable Non-Toxic Gas","Toxic Gas","Flammable Liquid","Flammable Solid","Spontaneously Combustible","Dangerous When Wet","Oxidizing Agent","Organic Peroxide","Toxic","Radioactive","Corrosive","Miscellaneous Dangerous Goods"}))</f>
        <v/>
      </c>
      <c r="M176" s="142"/>
      <c r="N176" s="142"/>
      <c r="O176" s="142"/>
      <c r="P176" s="142"/>
      <c r="Q176" s="144" t="str">
        <f>IF(OR($O176="",$P176=""),"",INDEX('Hide Me'!$AE$4:$AI$8,MATCH($P176,'Hide Me'!$AD$4:$AD$8,0),MATCH($O176,'Hide Me'!$AE$3:$AI$3,0)))</f>
        <v/>
      </c>
      <c r="R176" s="144" t="str">
        <f>IF($Q176="","",VLOOKUP($Q176,'Hide Me'!$AD$11:$AE$14,2,FALSE))</f>
        <v/>
      </c>
      <c r="S176" s="143"/>
    </row>
    <row r="177" spans="1:19" s="19" customFormat="1" x14ac:dyDescent="0.2">
      <c r="A177" s="141"/>
      <c r="B177" s="143"/>
      <c r="C177" s="142"/>
      <c r="D177" s="143"/>
      <c r="E177" s="143"/>
      <c r="F177" s="143"/>
      <c r="G177" s="144"/>
      <c r="H177" s="145"/>
      <c r="I177" s="142"/>
      <c r="J177" s="142"/>
      <c r="K177" s="146"/>
      <c r="L177" s="144" t="str">
        <f>IF(K178="","",LOOKUP(K178,{1,2.1,2.2,2.3,3,4.1,4.2,4.3,5.1,5.2,6.1,7,8,9},{"Explosives","Flammable Gas"," Non-Flammable Non-Toxic Gas","Toxic Gas","Flammable Liquid","Flammable Solid","Spontaneously Combustible","Dangerous When Wet","Oxidizing Agent","Organic Peroxide","Toxic","Radioactive","Corrosive","Miscellaneous Dangerous Goods"}))</f>
        <v/>
      </c>
      <c r="M177" s="142"/>
      <c r="N177" s="142"/>
      <c r="O177" s="142"/>
      <c r="P177" s="142"/>
      <c r="Q177" s="144" t="str">
        <f>IF(OR($O177="",$P177=""),"",INDEX('Hide Me'!$AE$4:$AI$8,MATCH($P177,'Hide Me'!$AD$4:$AD$8,0),MATCH($O177,'Hide Me'!$AE$3:$AI$3,0)))</f>
        <v/>
      </c>
      <c r="R177" s="144" t="str">
        <f>IF($Q177="","",VLOOKUP($Q177,'Hide Me'!$AD$11:$AE$14,2,FALSE))</f>
        <v/>
      </c>
      <c r="S177" s="143"/>
    </row>
    <row r="178" spans="1:19" s="19" customFormat="1" x14ac:dyDescent="0.2">
      <c r="A178" s="141"/>
      <c r="B178" s="143"/>
      <c r="C178" s="142"/>
      <c r="D178" s="143"/>
      <c r="E178" s="143"/>
      <c r="F178" s="143"/>
      <c r="G178" s="144"/>
      <c r="H178" s="145"/>
      <c r="I178" s="142"/>
      <c r="J178" s="142"/>
      <c r="K178" s="146"/>
      <c r="L178" s="144" t="str">
        <f>IF(K179="","",LOOKUP(K179,{1,2.1,2.2,2.3,3,4.1,4.2,4.3,5.1,5.2,6.1,7,8,9},{"Explosives","Flammable Gas"," Non-Flammable Non-Toxic Gas","Toxic Gas","Flammable Liquid","Flammable Solid","Spontaneously Combustible","Dangerous When Wet","Oxidizing Agent","Organic Peroxide","Toxic","Radioactive","Corrosive","Miscellaneous Dangerous Goods"}))</f>
        <v/>
      </c>
      <c r="M178" s="142"/>
      <c r="N178" s="142"/>
      <c r="O178" s="142"/>
      <c r="P178" s="142"/>
      <c r="Q178" s="144" t="str">
        <f>IF(OR($O178="",$P178=""),"",INDEX('Hide Me'!$AE$4:$AI$8,MATCH($P178,'Hide Me'!$AD$4:$AD$8,0),MATCH($O178,'Hide Me'!$AE$3:$AI$3,0)))</f>
        <v/>
      </c>
      <c r="R178" s="144" t="str">
        <f>IF($Q178="","",VLOOKUP($Q178,'Hide Me'!$AD$11:$AE$14,2,FALSE))</f>
        <v/>
      </c>
      <c r="S178" s="143"/>
    </row>
    <row r="179" spans="1:19" s="19" customFormat="1" x14ac:dyDescent="0.2">
      <c r="A179" s="141"/>
      <c r="B179" s="143"/>
      <c r="C179" s="142"/>
      <c r="D179" s="143"/>
      <c r="E179" s="143"/>
      <c r="F179" s="143"/>
      <c r="G179" s="144"/>
      <c r="H179" s="145"/>
      <c r="I179" s="142"/>
      <c r="J179" s="142"/>
      <c r="K179" s="146"/>
      <c r="L179" s="144" t="str">
        <f>IF(K180="","",LOOKUP(K180,{1,2.1,2.2,2.3,3,4.1,4.2,4.3,5.1,5.2,6.1,7,8,9},{"Explosives","Flammable Gas"," Non-Flammable Non-Toxic Gas","Toxic Gas","Flammable Liquid","Flammable Solid","Spontaneously Combustible","Dangerous When Wet","Oxidizing Agent","Organic Peroxide","Toxic","Radioactive","Corrosive","Miscellaneous Dangerous Goods"}))</f>
        <v/>
      </c>
      <c r="M179" s="142"/>
      <c r="N179" s="142"/>
      <c r="O179" s="142"/>
      <c r="P179" s="142"/>
      <c r="Q179" s="144" t="str">
        <f>IF(OR($O179="",$P179=""),"",INDEX('Hide Me'!$AE$4:$AI$8,MATCH($P179,'Hide Me'!$AD$4:$AD$8,0),MATCH($O179,'Hide Me'!$AE$3:$AI$3,0)))</f>
        <v/>
      </c>
      <c r="R179" s="144" t="str">
        <f>IF($Q179="","",VLOOKUP($Q179,'Hide Me'!$AD$11:$AE$14,2,FALSE))</f>
        <v/>
      </c>
      <c r="S179" s="143"/>
    </row>
    <row r="180" spans="1:19" s="19" customFormat="1" x14ac:dyDescent="0.2">
      <c r="A180" s="141"/>
      <c r="B180" s="143"/>
      <c r="C180" s="142"/>
      <c r="D180" s="143"/>
      <c r="E180" s="143"/>
      <c r="F180" s="143"/>
      <c r="G180" s="144"/>
      <c r="H180" s="145"/>
      <c r="I180" s="142"/>
      <c r="J180" s="142"/>
      <c r="K180" s="146"/>
      <c r="L180" s="144" t="str">
        <f>IF(K181="","",LOOKUP(K181,{1,2.1,2.2,2.3,3,4.1,4.2,4.3,5.1,5.2,6.1,7,8,9},{"Explosives","Flammable Gas"," Non-Flammable Non-Toxic Gas","Toxic Gas","Flammable Liquid","Flammable Solid","Spontaneously Combustible","Dangerous When Wet","Oxidizing Agent","Organic Peroxide","Toxic","Radioactive","Corrosive","Miscellaneous Dangerous Goods"}))</f>
        <v/>
      </c>
      <c r="M180" s="142"/>
      <c r="N180" s="142"/>
      <c r="O180" s="142"/>
      <c r="P180" s="142"/>
      <c r="Q180" s="144" t="str">
        <f>IF(OR($O180="",$P180=""),"",INDEX('Hide Me'!$AE$4:$AI$8,MATCH($P180,'Hide Me'!$AD$4:$AD$8,0),MATCH($O180,'Hide Me'!$AE$3:$AI$3,0)))</f>
        <v/>
      </c>
      <c r="R180" s="144" t="str">
        <f>IF($Q180="","",VLOOKUP($Q180,'Hide Me'!$AD$11:$AE$14,2,FALSE))</f>
        <v/>
      </c>
      <c r="S180" s="143"/>
    </row>
    <row r="181" spans="1:19" s="19" customFormat="1" x14ac:dyDescent="0.2">
      <c r="A181" s="141"/>
      <c r="B181" s="143"/>
      <c r="C181" s="142"/>
      <c r="D181" s="143"/>
      <c r="E181" s="143"/>
      <c r="F181" s="143"/>
      <c r="G181" s="144"/>
      <c r="H181" s="145"/>
      <c r="I181" s="142"/>
      <c r="J181" s="142"/>
      <c r="K181" s="146"/>
      <c r="L181" s="144" t="str">
        <f>IF(K182="","",LOOKUP(K182,{1,2.1,2.2,2.3,3,4.1,4.2,4.3,5.1,5.2,6.1,7,8,9},{"Explosives","Flammable Gas"," Non-Flammable Non-Toxic Gas","Toxic Gas","Flammable Liquid","Flammable Solid","Spontaneously Combustible","Dangerous When Wet","Oxidizing Agent","Organic Peroxide","Toxic","Radioactive","Corrosive","Miscellaneous Dangerous Goods"}))</f>
        <v/>
      </c>
      <c r="M181" s="142"/>
      <c r="N181" s="142"/>
      <c r="O181" s="142"/>
      <c r="P181" s="142"/>
      <c r="Q181" s="144" t="str">
        <f>IF(OR($O181="",$P181=""),"",INDEX('Hide Me'!$AE$4:$AI$8,MATCH($P181,'Hide Me'!$AD$4:$AD$8,0),MATCH($O181,'Hide Me'!$AE$3:$AI$3,0)))</f>
        <v/>
      </c>
      <c r="R181" s="144" t="str">
        <f>IF($Q181="","",VLOOKUP($Q181,'Hide Me'!$AD$11:$AE$14,2,FALSE))</f>
        <v/>
      </c>
      <c r="S181" s="143"/>
    </row>
    <row r="182" spans="1:19" s="19" customFormat="1" x14ac:dyDescent="0.2">
      <c r="A182" s="141"/>
      <c r="B182" s="143"/>
      <c r="C182" s="142"/>
      <c r="D182" s="143"/>
      <c r="E182" s="143"/>
      <c r="F182" s="143"/>
      <c r="G182" s="144"/>
      <c r="H182" s="145"/>
      <c r="I182" s="142"/>
      <c r="J182" s="142"/>
      <c r="K182" s="146"/>
      <c r="L182" s="144" t="str">
        <f>IF(K183="","",LOOKUP(K183,{1,2.1,2.2,2.3,3,4.1,4.2,4.3,5.1,5.2,6.1,7,8,9},{"Explosives","Flammable Gas"," Non-Flammable Non-Toxic Gas","Toxic Gas","Flammable Liquid","Flammable Solid","Spontaneously Combustible","Dangerous When Wet","Oxidizing Agent","Organic Peroxide","Toxic","Radioactive","Corrosive","Miscellaneous Dangerous Goods"}))</f>
        <v/>
      </c>
      <c r="M182" s="142"/>
      <c r="N182" s="142"/>
      <c r="O182" s="142"/>
      <c r="P182" s="142"/>
      <c r="Q182" s="144" t="str">
        <f>IF(OR($O182="",$P182=""),"",INDEX('Hide Me'!$AE$4:$AI$8,MATCH($P182,'Hide Me'!$AD$4:$AD$8,0),MATCH($O182,'Hide Me'!$AE$3:$AI$3,0)))</f>
        <v/>
      </c>
      <c r="R182" s="144" t="str">
        <f>IF($Q182="","",VLOOKUP($Q182,'Hide Me'!$AD$11:$AE$14,2,FALSE))</f>
        <v/>
      </c>
      <c r="S182" s="143"/>
    </row>
    <row r="183" spans="1:19" s="19" customFormat="1" x14ac:dyDescent="0.2">
      <c r="A183" s="141"/>
      <c r="B183" s="143"/>
      <c r="C183" s="142"/>
      <c r="D183" s="143"/>
      <c r="E183" s="143"/>
      <c r="F183" s="143"/>
      <c r="G183" s="144"/>
      <c r="H183" s="145"/>
      <c r="I183" s="142"/>
      <c r="J183" s="142"/>
      <c r="K183" s="146"/>
      <c r="L183" s="144" t="str">
        <f>IF(K184="","",LOOKUP(K184,{1,2.1,2.2,2.3,3,4.1,4.2,4.3,5.1,5.2,6.1,7,8,9},{"Explosives","Flammable Gas"," Non-Flammable Non-Toxic Gas","Toxic Gas","Flammable Liquid","Flammable Solid","Spontaneously Combustible","Dangerous When Wet","Oxidizing Agent","Organic Peroxide","Toxic","Radioactive","Corrosive","Miscellaneous Dangerous Goods"}))</f>
        <v/>
      </c>
      <c r="M183" s="142"/>
      <c r="N183" s="142"/>
      <c r="O183" s="142"/>
      <c r="P183" s="142"/>
      <c r="Q183" s="144" t="str">
        <f>IF(OR($O183="",$P183=""),"",INDEX('Hide Me'!$AE$4:$AI$8,MATCH($P183,'Hide Me'!$AD$4:$AD$8,0),MATCH($O183,'Hide Me'!$AE$3:$AI$3,0)))</f>
        <v/>
      </c>
      <c r="R183" s="144" t="str">
        <f>IF($Q183="","",VLOOKUP($Q183,'Hide Me'!$AD$11:$AE$14,2,FALSE))</f>
        <v/>
      </c>
      <c r="S183" s="143"/>
    </row>
    <row r="184" spans="1:19" s="19" customFormat="1" x14ac:dyDescent="0.2">
      <c r="A184" s="141"/>
      <c r="B184" s="143"/>
      <c r="C184" s="142"/>
      <c r="D184" s="143"/>
      <c r="E184" s="143"/>
      <c r="F184" s="143"/>
      <c r="G184" s="144"/>
      <c r="H184" s="145"/>
      <c r="I184" s="142"/>
      <c r="J184" s="142"/>
      <c r="K184" s="146"/>
      <c r="L184" s="144" t="str">
        <f>IF(K185="","",LOOKUP(K185,{1,2.1,2.2,2.3,3,4.1,4.2,4.3,5.1,5.2,6.1,7,8,9},{"Explosives","Flammable Gas"," Non-Flammable Non-Toxic Gas","Toxic Gas","Flammable Liquid","Flammable Solid","Spontaneously Combustible","Dangerous When Wet","Oxidizing Agent","Organic Peroxide","Toxic","Radioactive","Corrosive","Miscellaneous Dangerous Goods"}))</f>
        <v/>
      </c>
      <c r="M184" s="142"/>
      <c r="N184" s="142"/>
      <c r="O184" s="142"/>
      <c r="P184" s="142"/>
      <c r="Q184" s="144" t="str">
        <f>IF(OR($O184="",$P184=""),"",INDEX('Hide Me'!$AE$4:$AI$8,MATCH($P184,'Hide Me'!$AD$4:$AD$8,0),MATCH($O184,'Hide Me'!$AE$3:$AI$3,0)))</f>
        <v/>
      </c>
      <c r="R184" s="144" t="str">
        <f>IF($Q184="","",VLOOKUP($Q184,'Hide Me'!$AD$11:$AE$14,2,FALSE))</f>
        <v/>
      </c>
      <c r="S184" s="143"/>
    </row>
    <row r="185" spans="1:19" s="19" customFormat="1" x14ac:dyDescent="0.2">
      <c r="A185" s="141"/>
      <c r="B185" s="143"/>
      <c r="C185" s="142"/>
      <c r="D185" s="143"/>
      <c r="E185" s="143"/>
      <c r="F185" s="143"/>
      <c r="G185" s="144"/>
      <c r="H185" s="145"/>
      <c r="I185" s="142"/>
      <c r="J185" s="142"/>
      <c r="K185" s="146"/>
      <c r="L185" s="144" t="str">
        <f>IF(K186="","",LOOKUP(K186,{1,2.1,2.2,2.3,3,4.1,4.2,4.3,5.1,5.2,6.1,7,8,9},{"Explosives","Flammable Gas"," Non-Flammable Non-Toxic Gas","Toxic Gas","Flammable Liquid","Flammable Solid","Spontaneously Combustible","Dangerous When Wet","Oxidizing Agent","Organic Peroxide","Toxic","Radioactive","Corrosive","Miscellaneous Dangerous Goods"}))</f>
        <v/>
      </c>
      <c r="M185" s="142"/>
      <c r="N185" s="142"/>
      <c r="O185" s="142"/>
      <c r="P185" s="142"/>
      <c r="Q185" s="144" t="str">
        <f>IF(OR($O185="",$P185=""),"",INDEX('Hide Me'!$AE$4:$AI$8,MATCH($P185,'Hide Me'!$AD$4:$AD$8,0),MATCH($O185,'Hide Me'!$AE$3:$AI$3,0)))</f>
        <v/>
      </c>
      <c r="R185" s="144" t="str">
        <f>IF($Q185="","",VLOOKUP($Q185,'Hide Me'!$AD$11:$AE$14,2,FALSE))</f>
        <v/>
      </c>
      <c r="S185" s="143"/>
    </row>
    <row r="186" spans="1:19" s="19" customFormat="1" x14ac:dyDescent="0.2">
      <c r="A186" s="141"/>
      <c r="B186" s="143"/>
      <c r="C186" s="142"/>
      <c r="D186" s="143"/>
      <c r="E186" s="143"/>
      <c r="F186" s="143"/>
      <c r="G186" s="144"/>
      <c r="H186" s="145"/>
      <c r="I186" s="142"/>
      <c r="J186" s="142"/>
      <c r="K186" s="146"/>
      <c r="L186" s="144" t="str">
        <f>IF(K187="","",LOOKUP(K187,{1,2.1,2.2,2.3,3,4.1,4.2,4.3,5.1,5.2,6.1,7,8,9},{"Explosives","Flammable Gas"," Non-Flammable Non-Toxic Gas","Toxic Gas","Flammable Liquid","Flammable Solid","Spontaneously Combustible","Dangerous When Wet","Oxidizing Agent","Organic Peroxide","Toxic","Radioactive","Corrosive","Miscellaneous Dangerous Goods"}))</f>
        <v/>
      </c>
      <c r="M186" s="142"/>
      <c r="N186" s="142"/>
      <c r="O186" s="142"/>
      <c r="P186" s="142"/>
      <c r="Q186" s="144" t="str">
        <f>IF(OR($O186="",$P186=""),"",INDEX('Hide Me'!$AE$4:$AI$8,MATCH($P186,'Hide Me'!$AD$4:$AD$8,0),MATCH($O186,'Hide Me'!$AE$3:$AI$3,0)))</f>
        <v/>
      </c>
      <c r="R186" s="144" t="str">
        <f>IF($Q186="","",VLOOKUP($Q186,'Hide Me'!$AD$11:$AE$14,2,FALSE))</f>
        <v/>
      </c>
      <c r="S186" s="143"/>
    </row>
    <row r="187" spans="1:19" s="19" customFormat="1" x14ac:dyDescent="0.2">
      <c r="A187" s="141"/>
      <c r="B187" s="143"/>
      <c r="C187" s="142"/>
      <c r="D187" s="143"/>
      <c r="E187" s="143"/>
      <c r="F187" s="143"/>
      <c r="G187" s="144"/>
      <c r="H187" s="145"/>
      <c r="I187" s="142"/>
      <c r="J187" s="142"/>
      <c r="K187" s="146"/>
      <c r="L187" s="144" t="str">
        <f>IF(K188="","",LOOKUP(K188,{1,2.1,2.2,2.3,3,4.1,4.2,4.3,5.1,5.2,6.1,7,8,9},{"Explosives","Flammable Gas"," Non-Flammable Non-Toxic Gas","Toxic Gas","Flammable Liquid","Flammable Solid","Spontaneously Combustible","Dangerous When Wet","Oxidizing Agent","Organic Peroxide","Toxic","Radioactive","Corrosive","Miscellaneous Dangerous Goods"}))</f>
        <v/>
      </c>
      <c r="M187" s="142"/>
      <c r="N187" s="142"/>
      <c r="O187" s="142"/>
      <c r="P187" s="142"/>
      <c r="Q187" s="144" t="str">
        <f>IF(OR($O187="",$P187=""),"",INDEX('Hide Me'!$AE$4:$AI$8,MATCH($P187,'Hide Me'!$AD$4:$AD$8,0),MATCH($O187,'Hide Me'!$AE$3:$AI$3,0)))</f>
        <v/>
      </c>
      <c r="R187" s="144" t="str">
        <f>IF($Q187="","",VLOOKUP($Q187,'Hide Me'!$AD$11:$AE$14,2,FALSE))</f>
        <v/>
      </c>
      <c r="S187" s="143"/>
    </row>
    <row r="188" spans="1:19" s="19" customFormat="1" x14ac:dyDescent="0.2">
      <c r="A188" s="141"/>
      <c r="B188" s="143"/>
      <c r="C188" s="142"/>
      <c r="D188" s="143"/>
      <c r="E188" s="143"/>
      <c r="F188" s="143"/>
      <c r="G188" s="144"/>
      <c r="H188" s="145"/>
      <c r="I188" s="142"/>
      <c r="J188" s="142"/>
      <c r="K188" s="146"/>
      <c r="L188" s="144" t="str">
        <f>IF(K189="","",LOOKUP(K189,{1,2.1,2.2,2.3,3,4.1,4.2,4.3,5.1,5.2,6.1,7,8,9},{"Explosives","Flammable Gas"," Non-Flammable Non-Toxic Gas","Toxic Gas","Flammable Liquid","Flammable Solid","Spontaneously Combustible","Dangerous When Wet","Oxidizing Agent","Organic Peroxide","Toxic","Radioactive","Corrosive","Miscellaneous Dangerous Goods"}))</f>
        <v/>
      </c>
      <c r="M188" s="142"/>
      <c r="N188" s="142"/>
      <c r="O188" s="142"/>
      <c r="P188" s="142"/>
      <c r="Q188" s="144" t="str">
        <f>IF(OR($O188="",$P188=""),"",INDEX('Hide Me'!$AE$4:$AI$8,MATCH($P188,'Hide Me'!$AD$4:$AD$8,0),MATCH($O188,'Hide Me'!$AE$3:$AI$3,0)))</f>
        <v/>
      </c>
      <c r="R188" s="144" t="str">
        <f>IF($Q188="","",VLOOKUP($Q188,'Hide Me'!$AD$11:$AE$14,2,FALSE))</f>
        <v/>
      </c>
      <c r="S188" s="143"/>
    </row>
    <row r="189" spans="1:19" s="19" customFormat="1" x14ac:dyDescent="0.2">
      <c r="A189" s="141"/>
      <c r="B189" s="143"/>
      <c r="C189" s="142"/>
      <c r="D189" s="143"/>
      <c r="E189" s="143"/>
      <c r="F189" s="143"/>
      <c r="G189" s="144"/>
      <c r="H189" s="145"/>
      <c r="I189" s="142"/>
      <c r="J189" s="142"/>
      <c r="K189" s="146"/>
      <c r="L189" s="144" t="str">
        <f>IF(K190="","",LOOKUP(K190,{1,2.1,2.2,2.3,3,4.1,4.2,4.3,5.1,5.2,6.1,7,8,9},{"Explosives","Flammable Gas"," Non-Flammable Non-Toxic Gas","Toxic Gas","Flammable Liquid","Flammable Solid","Spontaneously Combustible","Dangerous When Wet","Oxidizing Agent","Organic Peroxide","Toxic","Radioactive","Corrosive","Miscellaneous Dangerous Goods"}))</f>
        <v/>
      </c>
      <c r="M189" s="142"/>
      <c r="N189" s="142"/>
      <c r="O189" s="142"/>
      <c r="P189" s="142"/>
      <c r="Q189" s="144" t="str">
        <f>IF(OR($O189="",$P189=""),"",INDEX('Hide Me'!$AE$4:$AI$8,MATCH($P189,'Hide Me'!$AD$4:$AD$8,0),MATCH($O189,'Hide Me'!$AE$3:$AI$3,0)))</f>
        <v/>
      </c>
      <c r="R189" s="144" t="str">
        <f>IF($Q189="","",VLOOKUP($Q189,'Hide Me'!$AD$11:$AE$14,2,FALSE))</f>
        <v/>
      </c>
      <c r="S189" s="143"/>
    </row>
    <row r="190" spans="1:19" s="19" customFormat="1" x14ac:dyDescent="0.2">
      <c r="A190" s="141"/>
      <c r="B190" s="143"/>
      <c r="C190" s="142"/>
      <c r="D190" s="143"/>
      <c r="E190" s="143"/>
      <c r="F190" s="143"/>
      <c r="G190" s="144"/>
      <c r="H190" s="145"/>
      <c r="I190" s="142"/>
      <c r="J190" s="142"/>
      <c r="K190" s="146"/>
      <c r="L190" s="144" t="str">
        <f>IF(K191="","",LOOKUP(K191,{1,2.1,2.2,2.3,3,4.1,4.2,4.3,5.1,5.2,6.1,7,8,9},{"Explosives","Flammable Gas"," Non-Flammable Non-Toxic Gas","Toxic Gas","Flammable Liquid","Flammable Solid","Spontaneously Combustible","Dangerous When Wet","Oxidizing Agent","Organic Peroxide","Toxic","Radioactive","Corrosive","Miscellaneous Dangerous Goods"}))</f>
        <v/>
      </c>
      <c r="M190" s="142"/>
      <c r="N190" s="142"/>
      <c r="O190" s="142"/>
      <c r="P190" s="142"/>
      <c r="Q190" s="144" t="str">
        <f>IF(OR($O190="",$P190=""),"",INDEX('Hide Me'!$AE$4:$AI$8,MATCH($P190,'Hide Me'!$AD$4:$AD$8,0),MATCH($O190,'Hide Me'!$AE$3:$AI$3,0)))</f>
        <v/>
      </c>
      <c r="R190" s="144" t="str">
        <f>IF($Q190="","",VLOOKUP($Q190,'Hide Me'!$AD$11:$AE$14,2,FALSE))</f>
        <v/>
      </c>
      <c r="S190" s="143"/>
    </row>
    <row r="191" spans="1:19" s="19" customFormat="1" x14ac:dyDescent="0.2">
      <c r="A191" s="141"/>
      <c r="B191" s="143"/>
      <c r="C191" s="142"/>
      <c r="D191" s="143"/>
      <c r="E191" s="143"/>
      <c r="F191" s="143"/>
      <c r="G191" s="144"/>
      <c r="H191" s="145"/>
      <c r="I191" s="142"/>
      <c r="J191" s="142"/>
      <c r="K191" s="146"/>
      <c r="L191" s="144" t="str">
        <f>IF(K192="","",LOOKUP(K192,{1,2.1,2.2,2.3,3,4.1,4.2,4.3,5.1,5.2,6.1,7,8,9},{"Explosives","Flammable Gas"," Non-Flammable Non-Toxic Gas","Toxic Gas","Flammable Liquid","Flammable Solid","Spontaneously Combustible","Dangerous When Wet","Oxidizing Agent","Organic Peroxide","Toxic","Radioactive","Corrosive","Miscellaneous Dangerous Goods"}))</f>
        <v/>
      </c>
      <c r="M191" s="142"/>
      <c r="N191" s="142"/>
      <c r="O191" s="142"/>
      <c r="P191" s="142"/>
      <c r="Q191" s="144" t="str">
        <f>IF(OR($O191="",$P191=""),"",INDEX('Hide Me'!$AE$4:$AI$8,MATCH($P191,'Hide Me'!$AD$4:$AD$8,0),MATCH($O191,'Hide Me'!$AE$3:$AI$3,0)))</f>
        <v/>
      </c>
      <c r="R191" s="144" t="str">
        <f>IF($Q191="","",VLOOKUP($Q191,'Hide Me'!$AD$11:$AE$14,2,FALSE))</f>
        <v/>
      </c>
      <c r="S191" s="143"/>
    </row>
    <row r="192" spans="1:19" s="19" customFormat="1" x14ac:dyDescent="0.2">
      <c r="A192" s="141"/>
      <c r="B192" s="143"/>
      <c r="C192" s="142"/>
      <c r="D192" s="143"/>
      <c r="E192" s="143"/>
      <c r="F192" s="143"/>
      <c r="G192" s="144"/>
      <c r="H192" s="145"/>
      <c r="I192" s="142"/>
      <c r="J192" s="142"/>
      <c r="K192" s="146"/>
      <c r="L192" s="144" t="str">
        <f>IF(K193="","",LOOKUP(K193,{1,2.1,2.2,2.3,3,4.1,4.2,4.3,5.1,5.2,6.1,7,8,9},{"Explosives","Flammable Gas"," Non-Flammable Non-Toxic Gas","Toxic Gas","Flammable Liquid","Flammable Solid","Spontaneously Combustible","Dangerous When Wet","Oxidizing Agent","Organic Peroxide","Toxic","Radioactive","Corrosive","Miscellaneous Dangerous Goods"}))</f>
        <v/>
      </c>
      <c r="M192" s="142"/>
      <c r="N192" s="142"/>
      <c r="O192" s="142"/>
      <c r="P192" s="142"/>
      <c r="Q192" s="144" t="str">
        <f>IF(OR($O192="",$P192=""),"",INDEX('Hide Me'!$AE$4:$AI$8,MATCH($P192,'Hide Me'!$AD$4:$AD$8,0),MATCH($O192,'Hide Me'!$AE$3:$AI$3,0)))</f>
        <v/>
      </c>
      <c r="R192" s="144" t="str">
        <f>IF($Q192="","",VLOOKUP($Q192,'Hide Me'!$AD$11:$AE$14,2,FALSE))</f>
        <v/>
      </c>
      <c r="S192" s="143"/>
    </row>
    <row r="193" spans="1:19" s="19" customFormat="1" x14ac:dyDescent="0.2">
      <c r="A193" s="141"/>
      <c r="B193" s="143"/>
      <c r="C193" s="142"/>
      <c r="D193" s="143"/>
      <c r="E193" s="143"/>
      <c r="F193" s="143"/>
      <c r="G193" s="144"/>
      <c r="H193" s="145"/>
      <c r="I193" s="142"/>
      <c r="J193" s="142"/>
      <c r="K193" s="146"/>
      <c r="L193" s="144" t="str">
        <f>IF(K194="","",LOOKUP(K194,{1,2.1,2.2,2.3,3,4.1,4.2,4.3,5.1,5.2,6.1,7,8,9},{"Explosives","Flammable Gas"," Non-Flammable Non-Toxic Gas","Toxic Gas","Flammable Liquid","Flammable Solid","Spontaneously Combustible","Dangerous When Wet","Oxidizing Agent","Organic Peroxide","Toxic","Radioactive","Corrosive","Miscellaneous Dangerous Goods"}))</f>
        <v/>
      </c>
      <c r="M193" s="142"/>
      <c r="N193" s="142"/>
      <c r="O193" s="142"/>
      <c r="P193" s="142"/>
      <c r="Q193" s="144" t="str">
        <f>IF(OR($O193="",$P193=""),"",INDEX('Hide Me'!$AE$4:$AI$8,MATCH($P193,'Hide Me'!$AD$4:$AD$8,0),MATCH($O193,'Hide Me'!$AE$3:$AI$3,0)))</f>
        <v/>
      </c>
      <c r="R193" s="144" t="str">
        <f>IF($Q193="","",VLOOKUP($Q193,'Hide Me'!$AD$11:$AE$14,2,FALSE))</f>
        <v/>
      </c>
      <c r="S193" s="143"/>
    </row>
    <row r="194" spans="1:19" s="19" customFormat="1" x14ac:dyDescent="0.2">
      <c r="A194" s="141"/>
      <c r="B194" s="143"/>
      <c r="C194" s="142"/>
      <c r="D194" s="143"/>
      <c r="E194" s="143"/>
      <c r="F194" s="143"/>
      <c r="G194" s="144"/>
      <c r="H194" s="145"/>
      <c r="I194" s="142"/>
      <c r="J194" s="142"/>
      <c r="K194" s="146"/>
      <c r="L194" s="144" t="str">
        <f>IF(K195="","",LOOKUP(K195,{1,2.1,2.2,2.3,3,4.1,4.2,4.3,5.1,5.2,6.1,7,8,9},{"Explosives","Flammable Gas"," Non-Flammable Non-Toxic Gas","Toxic Gas","Flammable Liquid","Flammable Solid","Spontaneously Combustible","Dangerous When Wet","Oxidizing Agent","Organic Peroxide","Toxic","Radioactive","Corrosive","Miscellaneous Dangerous Goods"}))</f>
        <v/>
      </c>
      <c r="M194" s="142"/>
      <c r="N194" s="142"/>
      <c r="O194" s="142"/>
      <c r="P194" s="142"/>
      <c r="Q194" s="144" t="str">
        <f>IF(OR($O194="",$P194=""),"",INDEX('Hide Me'!$AE$4:$AI$8,MATCH($P194,'Hide Me'!$AD$4:$AD$8,0),MATCH($O194,'Hide Me'!$AE$3:$AI$3,0)))</f>
        <v/>
      </c>
      <c r="R194" s="144" t="str">
        <f>IF($Q194="","",VLOOKUP($Q194,'Hide Me'!$AD$11:$AE$14,2,FALSE))</f>
        <v/>
      </c>
      <c r="S194" s="143"/>
    </row>
    <row r="195" spans="1:19" s="19" customFormat="1" x14ac:dyDescent="0.2">
      <c r="A195" s="141"/>
      <c r="B195" s="143"/>
      <c r="C195" s="142"/>
      <c r="D195" s="143"/>
      <c r="E195" s="143"/>
      <c r="F195" s="143"/>
      <c r="G195" s="144"/>
      <c r="H195" s="145"/>
      <c r="I195" s="142"/>
      <c r="J195" s="142"/>
      <c r="K195" s="146"/>
      <c r="L195" s="144" t="str">
        <f>IF(K196="","",LOOKUP(K196,{1,2.1,2.2,2.3,3,4.1,4.2,4.3,5.1,5.2,6.1,7,8,9},{"Explosives","Flammable Gas"," Non-Flammable Non-Toxic Gas","Toxic Gas","Flammable Liquid","Flammable Solid","Spontaneously Combustible","Dangerous When Wet","Oxidizing Agent","Organic Peroxide","Toxic","Radioactive","Corrosive","Miscellaneous Dangerous Goods"}))</f>
        <v/>
      </c>
      <c r="M195" s="142"/>
      <c r="N195" s="142"/>
      <c r="O195" s="142"/>
      <c r="P195" s="142"/>
      <c r="Q195" s="144" t="str">
        <f>IF(OR($O195="",$P195=""),"",INDEX('Hide Me'!$AE$4:$AI$8,MATCH($P195,'Hide Me'!$AD$4:$AD$8,0),MATCH($O195,'Hide Me'!$AE$3:$AI$3,0)))</f>
        <v/>
      </c>
      <c r="R195" s="144" t="str">
        <f>IF($Q195="","",VLOOKUP($Q195,'Hide Me'!$AD$11:$AE$14,2,FALSE))</f>
        <v/>
      </c>
      <c r="S195" s="143"/>
    </row>
    <row r="196" spans="1:19" s="19" customFormat="1" x14ac:dyDescent="0.2">
      <c r="A196" s="141"/>
      <c r="B196" s="143"/>
      <c r="C196" s="142"/>
      <c r="D196" s="143"/>
      <c r="E196" s="143"/>
      <c r="F196" s="143"/>
      <c r="G196" s="144"/>
      <c r="H196" s="145"/>
      <c r="I196" s="142"/>
      <c r="J196" s="142"/>
      <c r="K196" s="146"/>
      <c r="L196" s="144" t="str">
        <f>IF(K197="","",LOOKUP(K197,{1,2.1,2.2,2.3,3,4.1,4.2,4.3,5.1,5.2,6.1,7,8,9},{"Explosives","Flammable Gas"," Non-Flammable Non-Toxic Gas","Toxic Gas","Flammable Liquid","Flammable Solid","Spontaneously Combustible","Dangerous When Wet","Oxidizing Agent","Organic Peroxide","Toxic","Radioactive","Corrosive","Miscellaneous Dangerous Goods"}))</f>
        <v/>
      </c>
      <c r="M196" s="142"/>
      <c r="N196" s="142"/>
      <c r="O196" s="142"/>
      <c r="P196" s="142"/>
      <c r="Q196" s="144" t="str">
        <f>IF(OR($O196="",$P196=""),"",INDEX('Hide Me'!$AE$4:$AI$8,MATCH($P196,'Hide Me'!$AD$4:$AD$8,0),MATCH($O196,'Hide Me'!$AE$3:$AI$3,0)))</f>
        <v/>
      </c>
      <c r="R196" s="144" t="str">
        <f>IF($Q196="","",VLOOKUP($Q196,'Hide Me'!$AD$11:$AE$14,2,FALSE))</f>
        <v/>
      </c>
      <c r="S196" s="143"/>
    </row>
    <row r="197" spans="1:19" s="19" customFormat="1" x14ac:dyDescent="0.2">
      <c r="A197" s="141"/>
      <c r="B197" s="143"/>
      <c r="C197" s="142"/>
      <c r="D197" s="143"/>
      <c r="E197" s="143"/>
      <c r="F197" s="143"/>
      <c r="G197" s="144"/>
      <c r="H197" s="145"/>
      <c r="I197" s="142"/>
      <c r="J197" s="142"/>
      <c r="K197" s="146"/>
      <c r="L197" s="144" t="str">
        <f>IF(K198="","",LOOKUP(K198,{1,2.1,2.2,2.3,3,4.1,4.2,4.3,5.1,5.2,6.1,7,8,9},{"Explosives","Flammable Gas"," Non-Flammable Non-Toxic Gas","Toxic Gas","Flammable Liquid","Flammable Solid","Spontaneously Combustible","Dangerous When Wet","Oxidizing Agent","Organic Peroxide","Toxic","Radioactive","Corrosive","Miscellaneous Dangerous Goods"}))</f>
        <v/>
      </c>
      <c r="M197" s="142"/>
      <c r="N197" s="142"/>
      <c r="O197" s="142"/>
      <c r="P197" s="142"/>
      <c r="Q197" s="144" t="str">
        <f>IF(OR($O197="",$P197=""),"",INDEX('Hide Me'!$AE$4:$AI$8,MATCH($P197,'Hide Me'!$AD$4:$AD$8,0),MATCH($O197,'Hide Me'!$AE$3:$AI$3,0)))</f>
        <v/>
      </c>
      <c r="R197" s="144" t="str">
        <f>IF($Q197="","",VLOOKUP($Q197,'Hide Me'!$AD$11:$AE$14,2,FALSE))</f>
        <v/>
      </c>
      <c r="S197" s="143"/>
    </row>
    <row r="198" spans="1:19" s="19" customFormat="1" x14ac:dyDescent="0.2">
      <c r="A198" s="141"/>
      <c r="B198" s="143"/>
      <c r="C198" s="142"/>
      <c r="D198" s="143"/>
      <c r="E198" s="143"/>
      <c r="F198" s="143"/>
      <c r="G198" s="144"/>
      <c r="H198" s="145"/>
      <c r="I198" s="142"/>
      <c r="J198" s="142"/>
      <c r="K198" s="146"/>
      <c r="L198" s="144" t="str">
        <f>IF(K199="","",LOOKUP(K199,{1,2.1,2.2,2.3,3,4.1,4.2,4.3,5.1,5.2,6.1,7,8,9},{"Explosives","Flammable Gas"," Non-Flammable Non-Toxic Gas","Toxic Gas","Flammable Liquid","Flammable Solid","Spontaneously Combustible","Dangerous When Wet","Oxidizing Agent","Organic Peroxide","Toxic","Radioactive","Corrosive","Miscellaneous Dangerous Goods"}))</f>
        <v/>
      </c>
      <c r="M198" s="142"/>
      <c r="N198" s="142"/>
      <c r="O198" s="142"/>
      <c r="P198" s="142"/>
      <c r="Q198" s="144" t="str">
        <f>IF(OR($O198="",$P198=""),"",INDEX('Hide Me'!$AE$4:$AI$8,MATCH($P198,'Hide Me'!$AD$4:$AD$8,0),MATCH($O198,'Hide Me'!$AE$3:$AI$3,0)))</f>
        <v/>
      </c>
      <c r="R198" s="144" t="str">
        <f>IF($Q198="","",VLOOKUP($Q198,'Hide Me'!$AD$11:$AE$14,2,FALSE))</f>
        <v/>
      </c>
      <c r="S198" s="143"/>
    </row>
    <row r="199" spans="1:19" s="19" customFormat="1" x14ac:dyDescent="0.2">
      <c r="A199" s="141"/>
      <c r="B199" s="143"/>
      <c r="C199" s="142"/>
      <c r="D199" s="143"/>
      <c r="E199" s="143"/>
      <c r="F199" s="143"/>
      <c r="G199" s="144"/>
      <c r="H199" s="145"/>
      <c r="I199" s="142"/>
      <c r="J199" s="142"/>
      <c r="K199" s="146"/>
      <c r="L199" s="144" t="str">
        <f>IF(K200="","",LOOKUP(K200,{1,2.1,2.2,2.3,3,4.1,4.2,4.3,5.1,5.2,6.1,7,8,9},{"Explosives","Flammable Gas"," Non-Flammable Non-Toxic Gas","Toxic Gas","Flammable Liquid","Flammable Solid","Spontaneously Combustible","Dangerous When Wet","Oxidizing Agent","Organic Peroxide","Toxic","Radioactive","Corrosive","Miscellaneous Dangerous Goods"}))</f>
        <v/>
      </c>
      <c r="M199" s="142"/>
      <c r="N199" s="142"/>
      <c r="O199" s="142"/>
      <c r="P199" s="142"/>
      <c r="Q199" s="144" t="str">
        <f>IF(OR($O199="",$P199=""),"",INDEX('Hide Me'!$AE$4:$AI$8,MATCH($P199,'Hide Me'!$AD$4:$AD$8,0),MATCH($O199,'Hide Me'!$AE$3:$AI$3,0)))</f>
        <v/>
      </c>
      <c r="R199" s="144" t="str">
        <f>IF($Q199="","",VLOOKUP($Q199,'Hide Me'!$AD$11:$AE$14,2,FALSE))</f>
        <v/>
      </c>
      <c r="S199" s="143"/>
    </row>
    <row r="200" spans="1:19" s="19" customFormat="1" x14ac:dyDescent="0.2">
      <c r="A200" s="141"/>
      <c r="B200" s="143"/>
      <c r="C200" s="142"/>
      <c r="D200" s="143"/>
      <c r="E200" s="143"/>
      <c r="F200" s="143"/>
      <c r="G200" s="144"/>
      <c r="H200" s="145"/>
      <c r="I200" s="142"/>
      <c r="J200" s="142"/>
      <c r="K200" s="146"/>
      <c r="L200" s="144" t="str">
        <f>IF(K201="","",LOOKUP(K201,{1,2.1,2.2,2.3,3,4.1,4.2,4.3,5.1,5.2,6.1,7,8,9},{"Explosives","Flammable Gas"," Non-Flammable Non-Toxic Gas","Toxic Gas","Flammable Liquid","Flammable Solid","Spontaneously Combustible","Dangerous When Wet","Oxidizing Agent","Organic Peroxide","Toxic","Radioactive","Corrosive","Miscellaneous Dangerous Goods"}))</f>
        <v/>
      </c>
      <c r="M200" s="142"/>
      <c r="N200" s="142"/>
      <c r="O200" s="142"/>
      <c r="P200" s="142"/>
      <c r="Q200" s="144" t="str">
        <f>IF(OR($O200="",$P200=""),"",INDEX('Hide Me'!$AE$4:$AI$8,MATCH($P200,'Hide Me'!$AD$4:$AD$8,0),MATCH($O200,'Hide Me'!$AE$3:$AI$3,0)))</f>
        <v/>
      </c>
      <c r="R200" s="144" t="str">
        <f>IF($Q200="","",VLOOKUP($Q200,'Hide Me'!$AD$11:$AE$14,2,FALSE))</f>
        <v/>
      </c>
      <c r="S200" s="143"/>
    </row>
    <row r="201" spans="1:19" s="19" customFormat="1" x14ac:dyDescent="0.2">
      <c r="A201" s="141"/>
      <c r="B201" s="143"/>
      <c r="C201" s="142"/>
      <c r="D201" s="143"/>
      <c r="E201" s="143"/>
      <c r="F201" s="143"/>
      <c r="G201" s="144"/>
      <c r="H201" s="145"/>
      <c r="I201" s="142"/>
      <c r="J201" s="142"/>
      <c r="K201" s="146"/>
      <c r="L201" s="144" t="str">
        <f>IF(K202="","",LOOKUP(K202,{1,2.1,2.2,2.3,3,4.1,4.2,4.3,5.1,5.2,6.1,7,8,9},{"Explosives","Flammable Gas"," Non-Flammable Non-Toxic Gas","Toxic Gas","Flammable Liquid","Flammable Solid","Spontaneously Combustible","Dangerous When Wet","Oxidizing Agent","Organic Peroxide","Toxic","Radioactive","Corrosive","Miscellaneous Dangerous Goods"}))</f>
        <v/>
      </c>
      <c r="M201" s="142"/>
      <c r="N201" s="142"/>
      <c r="O201" s="142"/>
      <c r="P201" s="142"/>
      <c r="Q201" s="144" t="str">
        <f>IF(OR($O201="",$P201=""),"",INDEX('Hide Me'!$AE$4:$AI$8,MATCH($P201,'Hide Me'!$AD$4:$AD$8,0),MATCH($O201,'Hide Me'!$AE$3:$AI$3,0)))</f>
        <v/>
      </c>
      <c r="R201" s="144" t="str">
        <f>IF($Q201="","",VLOOKUP($Q201,'Hide Me'!$AD$11:$AE$14,2,FALSE))</f>
        <v/>
      </c>
      <c r="S201" s="143"/>
    </row>
    <row r="202" spans="1:19" s="19" customFormat="1" x14ac:dyDescent="0.2">
      <c r="A202" s="141"/>
      <c r="B202" s="143"/>
      <c r="C202" s="142"/>
      <c r="D202" s="143"/>
      <c r="E202" s="143"/>
      <c r="F202" s="143"/>
      <c r="G202" s="144"/>
      <c r="H202" s="145"/>
      <c r="I202" s="142"/>
      <c r="J202" s="142"/>
      <c r="K202" s="146"/>
      <c r="L202" s="144" t="str">
        <f>IF(K203="","",LOOKUP(K203,{1,2.1,2.2,2.3,3,4.1,4.2,4.3,5.1,5.2,6.1,7,8,9},{"Explosives","Flammable Gas"," Non-Flammable Non-Toxic Gas","Toxic Gas","Flammable Liquid","Flammable Solid","Spontaneously Combustible","Dangerous When Wet","Oxidizing Agent","Organic Peroxide","Toxic","Radioactive","Corrosive","Miscellaneous Dangerous Goods"}))</f>
        <v/>
      </c>
      <c r="M202" s="142"/>
      <c r="N202" s="142"/>
      <c r="O202" s="142"/>
      <c r="P202" s="142"/>
      <c r="Q202" s="144" t="str">
        <f>IF(OR($O202="",$P202=""),"",INDEX('Hide Me'!$AE$4:$AI$8,MATCH($P202,'Hide Me'!$AD$4:$AD$8,0),MATCH($O202,'Hide Me'!$AE$3:$AI$3,0)))</f>
        <v/>
      </c>
      <c r="R202" s="144" t="str">
        <f>IF($Q202="","",VLOOKUP($Q202,'Hide Me'!$AD$11:$AE$14,2,FALSE))</f>
        <v/>
      </c>
      <c r="S202" s="143"/>
    </row>
    <row r="203" spans="1:19" s="19" customFormat="1" x14ac:dyDescent="0.2">
      <c r="A203" s="141"/>
      <c r="B203" s="143"/>
      <c r="C203" s="142"/>
      <c r="D203" s="143"/>
      <c r="E203" s="143"/>
      <c r="F203" s="143"/>
      <c r="G203" s="144"/>
      <c r="H203" s="145"/>
      <c r="I203" s="142"/>
      <c r="J203" s="142"/>
      <c r="K203" s="146"/>
      <c r="L203" s="144" t="str">
        <f>IF(K204="","",LOOKUP(K204,{1,2.1,2.2,2.3,3,4.1,4.2,4.3,5.1,5.2,6.1,7,8,9},{"Explosives","Flammable Gas"," Non-Flammable Non-Toxic Gas","Toxic Gas","Flammable Liquid","Flammable Solid","Spontaneously Combustible","Dangerous When Wet","Oxidizing Agent","Organic Peroxide","Toxic","Radioactive","Corrosive","Miscellaneous Dangerous Goods"}))</f>
        <v/>
      </c>
      <c r="M203" s="142"/>
      <c r="N203" s="142"/>
      <c r="O203" s="142"/>
      <c r="P203" s="142"/>
      <c r="Q203" s="144" t="str">
        <f>IF(OR($O203="",$P203=""),"",INDEX('Hide Me'!$AE$4:$AI$8,MATCH($P203,'Hide Me'!$AD$4:$AD$8,0),MATCH($O203,'Hide Me'!$AE$3:$AI$3,0)))</f>
        <v/>
      </c>
      <c r="R203" s="144" t="str">
        <f>IF($Q203="","",VLOOKUP($Q203,'Hide Me'!$AD$11:$AE$14,2,FALSE))</f>
        <v/>
      </c>
      <c r="S203" s="143"/>
    </row>
    <row r="204" spans="1:19" s="19" customFormat="1" x14ac:dyDescent="0.2">
      <c r="A204" s="141"/>
      <c r="B204" s="143"/>
      <c r="C204" s="142"/>
      <c r="D204" s="143"/>
      <c r="E204" s="143"/>
      <c r="F204" s="143"/>
      <c r="G204" s="144"/>
      <c r="H204" s="145"/>
      <c r="I204" s="142"/>
      <c r="J204" s="142"/>
      <c r="K204" s="146"/>
      <c r="L204" s="144" t="str">
        <f>IF(K205="","",LOOKUP(K205,{1,2.1,2.2,2.3,3,4.1,4.2,4.3,5.1,5.2,6.1,7,8,9},{"Explosives","Flammable Gas"," Non-Flammable Non-Toxic Gas","Toxic Gas","Flammable Liquid","Flammable Solid","Spontaneously Combustible","Dangerous When Wet","Oxidizing Agent","Organic Peroxide","Toxic","Radioactive","Corrosive","Miscellaneous Dangerous Goods"}))</f>
        <v/>
      </c>
      <c r="M204" s="142"/>
      <c r="N204" s="142"/>
      <c r="O204" s="142"/>
      <c r="P204" s="142"/>
      <c r="Q204" s="144" t="str">
        <f>IF(OR($O204="",$P204=""),"",INDEX('Hide Me'!$AE$4:$AI$8,MATCH($P204,'Hide Me'!$AD$4:$AD$8,0),MATCH($O204,'Hide Me'!$AE$3:$AI$3,0)))</f>
        <v/>
      </c>
      <c r="R204" s="144" t="str">
        <f>IF($Q204="","",VLOOKUP($Q204,'Hide Me'!$AD$11:$AE$14,2,FALSE))</f>
        <v/>
      </c>
      <c r="S204" s="143"/>
    </row>
    <row r="205" spans="1:19" s="19" customFormat="1" x14ac:dyDescent="0.2">
      <c r="A205" s="141"/>
      <c r="B205" s="143"/>
      <c r="C205" s="142"/>
      <c r="D205" s="143"/>
      <c r="E205" s="143"/>
      <c r="F205" s="143"/>
      <c r="G205" s="144"/>
      <c r="H205" s="145"/>
      <c r="I205" s="142"/>
      <c r="J205" s="142"/>
      <c r="K205" s="146"/>
      <c r="L205" s="144" t="str">
        <f>IF(K206="","",LOOKUP(K206,{1,2.1,2.2,2.3,3,4.1,4.2,4.3,5.1,5.2,6.1,7,8,9},{"Explosives","Flammable Gas"," Non-Flammable Non-Toxic Gas","Toxic Gas","Flammable Liquid","Flammable Solid","Spontaneously Combustible","Dangerous When Wet","Oxidizing Agent","Organic Peroxide","Toxic","Radioactive","Corrosive","Miscellaneous Dangerous Goods"}))</f>
        <v/>
      </c>
      <c r="M205" s="142"/>
      <c r="N205" s="142"/>
      <c r="O205" s="142"/>
      <c r="P205" s="142"/>
      <c r="Q205" s="144" t="str">
        <f>IF(OR($O205="",$P205=""),"",INDEX('Hide Me'!$AE$4:$AI$8,MATCH($P205,'Hide Me'!$AD$4:$AD$8,0),MATCH($O205,'Hide Me'!$AE$3:$AI$3,0)))</f>
        <v/>
      </c>
      <c r="R205" s="144" t="str">
        <f>IF($Q205="","",VLOOKUP($Q205,'Hide Me'!$AD$11:$AE$14,2,FALSE))</f>
        <v/>
      </c>
      <c r="S205" s="143"/>
    </row>
    <row r="206" spans="1:19" s="19" customFormat="1" x14ac:dyDescent="0.2">
      <c r="A206" s="141"/>
      <c r="B206" s="143"/>
      <c r="C206" s="142"/>
      <c r="D206" s="143"/>
      <c r="E206" s="143"/>
      <c r="F206" s="143"/>
      <c r="G206" s="144"/>
      <c r="H206" s="145"/>
      <c r="I206" s="142"/>
      <c r="J206" s="142"/>
      <c r="K206" s="146"/>
      <c r="L206" s="144" t="str">
        <f>IF(K207="","",LOOKUP(K207,{1,2.1,2.2,2.3,3,4.1,4.2,4.3,5.1,5.2,6.1,7,8,9},{"Explosives","Flammable Gas"," Non-Flammable Non-Toxic Gas","Toxic Gas","Flammable Liquid","Flammable Solid","Spontaneously Combustible","Dangerous When Wet","Oxidizing Agent","Organic Peroxide","Toxic","Radioactive","Corrosive","Miscellaneous Dangerous Goods"}))</f>
        <v/>
      </c>
      <c r="M206" s="142"/>
      <c r="N206" s="142"/>
      <c r="O206" s="142"/>
      <c r="P206" s="142"/>
      <c r="Q206" s="144" t="str">
        <f>IF(OR($O206="",$P206=""),"",INDEX('Hide Me'!$AE$4:$AI$8,MATCH($P206,'Hide Me'!$AD$4:$AD$8,0),MATCH($O206,'Hide Me'!$AE$3:$AI$3,0)))</f>
        <v/>
      </c>
      <c r="R206" s="144" t="str">
        <f>IF($Q206="","",VLOOKUP($Q206,'Hide Me'!$AD$11:$AE$14,2,FALSE))</f>
        <v/>
      </c>
      <c r="S206" s="143"/>
    </row>
    <row r="207" spans="1:19" s="19" customFormat="1" x14ac:dyDescent="0.2">
      <c r="A207" s="141"/>
      <c r="B207" s="143"/>
      <c r="C207" s="142"/>
      <c r="D207" s="143"/>
      <c r="E207" s="143"/>
      <c r="F207" s="143"/>
      <c r="G207" s="144"/>
      <c r="H207" s="145"/>
      <c r="I207" s="142"/>
      <c r="J207" s="142"/>
      <c r="K207" s="146"/>
      <c r="L207" s="144" t="str">
        <f>IF(K208="","",LOOKUP(K208,{1,2.1,2.2,2.3,3,4.1,4.2,4.3,5.1,5.2,6.1,7,8,9},{"Explosives","Flammable Gas"," Non-Flammable Non-Toxic Gas","Toxic Gas","Flammable Liquid","Flammable Solid","Spontaneously Combustible","Dangerous When Wet","Oxidizing Agent","Organic Peroxide","Toxic","Radioactive","Corrosive","Miscellaneous Dangerous Goods"}))</f>
        <v/>
      </c>
      <c r="M207" s="142"/>
      <c r="N207" s="142"/>
      <c r="O207" s="142"/>
      <c r="P207" s="142"/>
      <c r="Q207" s="144" t="str">
        <f>IF(OR($O207="",$P207=""),"",INDEX('Hide Me'!$AE$4:$AI$8,MATCH($P207,'Hide Me'!$AD$4:$AD$8,0),MATCH($O207,'Hide Me'!$AE$3:$AI$3,0)))</f>
        <v/>
      </c>
      <c r="R207" s="144" t="str">
        <f>IF($Q207="","",VLOOKUP($Q207,'Hide Me'!$AD$11:$AE$14,2,FALSE))</f>
        <v/>
      </c>
      <c r="S207" s="143"/>
    </row>
    <row r="208" spans="1:19" s="19" customFormat="1" x14ac:dyDescent="0.2">
      <c r="A208" s="141"/>
      <c r="B208" s="143"/>
      <c r="C208" s="142"/>
      <c r="D208" s="143"/>
      <c r="E208" s="143"/>
      <c r="F208" s="143"/>
      <c r="G208" s="144"/>
      <c r="H208" s="145"/>
      <c r="I208" s="142"/>
      <c r="J208" s="142"/>
      <c r="K208" s="146"/>
      <c r="L208" s="144" t="str">
        <f>IF(K209="","",LOOKUP(K209,{1,2.1,2.2,2.3,3,4.1,4.2,4.3,5.1,5.2,6.1,7,8,9},{"Explosives","Flammable Gas"," Non-Flammable Non-Toxic Gas","Toxic Gas","Flammable Liquid","Flammable Solid","Spontaneously Combustible","Dangerous When Wet","Oxidizing Agent","Organic Peroxide","Toxic","Radioactive","Corrosive","Miscellaneous Dangerous Goods"}))</f>
        <v/>
      </c>
      <c r="M208" s="142"/>
      <c r="N208" s="142"/>
      <c r="O208" s="142"/>
      <c r="P208" s="142"/>
      <c r="Q208" s="144" t="str">
        <f>IF(OR($O208="",$P208=""),"",INDEX('Hide Me'!$AE$4:$AI$8,MATCH($P208,'Hide Me'!$AD$4:$AD$8,0),MATCH($O208,'Hide Me'!$AE$3:$AI$3,0)))</f>
        <v/>
      </c>
      <c r="R208" s="144" t="str">
        <f>IF($Q208="","",VLOOKUP($Q208,'Hide Me'!$AD$11:$AE$14,2,FALSE))</f>
        <v/>
      </c>
      <c r="S208" s="143"/>
    </row>
    <row r="209" spans="1:19" s="19" customFormat="1" x14ac:dyDescent="0.2">
      <c r="A209" s="141"/>
      <c r="B209" s="143"/>
      <c r="C209" s="142"/>
      <c r="D209" s="143"/>
      <c r="E209" s="143"/>
      <c r="F209" s="143"/>
      <c r="G209" s="144"/>
      <c r="H209" s="145"/>
      <c r="I209" s="142"/>
      <c r="J209" s="142"/>
      <c r="K209" s="146"/>
      <c r="L209" s="144" t="str">
        <f>IF(K210="","",LOOKUP(K210,{1,2.1,2.2,2.3,3,4.1,4.2,4.3,5.1,5.2,6.1,7,8,9},{"Explosives","Flammable Gas"," Non-Flammable Non-Toxic Gas","Toxic Gas","Flammable Liquid","Flammable Solid","Spontaneously Combustible","Dangerous When Wet","Oxidizing Agent","Organic Peroxide","Toxic","Radioactive","Corrosive","Miscellaneous Dangerous Goods"}))</f>
        <v/>
      </c>
      <c r="M209" s="142"/>
      <c r="N209" s="142"/>
      <c r="O209" s="142"/>
      <c r="P209" s="142"/>
      <c r="Q209" s="144" t="str">
        <f>IF(OR($O209="",$P209=""),"",INDEX('Hide Me'!$AE$4:$AI$8,MATCH($P209,'Hide Me'!$AD$4:$AD$8,0),MATCH($O209,'Hide Me'!$AE$3:$AI$3,0)))</f>
        <v/>
      </c>
      <c r="R209" s="144" t="str">
        <f>IF($Q209="","",VLOOKUP($Q209,'Hide Me'!$AD$11:$AE$14,2,FALSE))</f>
        <v/>
      </c>
      <c r="S209" s="143"/>
    </row>
    <row r="210" spans="1:19" s="19" customFormat="1" x14ac:dyDescent="0.2">
      <c r="A210" s="141"/>
      <c r="B210" s="143"/>
      <c r="C210" s="142"/>
      <c r="D210" s="143"/>
      <c r="E210" s="143"/>
      <c r="F210" s="143"/>
      <c r="G210" s="144"/>
      <c r="H210" s="145"/>
      <c r="I210" s="142"/>
      <c r="J210" s="142"/>
      <c r="K210" s="146"/>
      <c r="L210" s="144" t="str">
        <f>IF(K211="","",LOOKUP(K211,{1,2.1,2.2,2.3,3,4.1,4.2,4.3,5.1,5.2,6.1,7,8,9},{"Explosives","Flammable Gas"," Non-Flammable Non-Toxic Gas","Toxic Gas","Flammable Liquid","Flammable Solid","Spontaneously Combustible","Dangerous When Wet","Oxidizing Agent","Organic Peroxide","Toxic","Radioactive","Corrosive","Miscellaneous Dangerous Goods"}))</f>
        <v/>
      </c>
      <c r="M210" s="142"/>
      <c r="N210" s="142"/>
      <c r="O210" s="142"/>
      <c r="P210" s="142"/>
      <c r="Q210" s="144" t="str">
        <f>IF(OR($O210="",$P210=""),"",INDEX('Hide Me'!$AE$4:$AI$8,MATCH($P210,'Hide Me'!$AD$4:$AD$8,0),MATCH($O210,'Hide Me'!$AE$3:$AI$3,0)))</f>
        <v/>
      </c>
      <c r="R210" s="144" t="str">
        <f>IF($Q210="","",VLOOKUP($Q210,'Hide Me'!$AD$11:$AE$14,2,FALSE))</f>
        <v/>
      </c>
      <c r="S210" s="143"/>
    </row>
    <row r="211" spans="1:19" s="19" customFormat="1" x14ac:dyDescent="0.2">
      <c r="A211" s="141"/>
      <c r="B211" s="143"/>
      <c r="C211" s="142"/>
      <c r="D211" s="143"/>
      <c r="E211" s="143"/>
      <c r="F211" s="143"/>
      <c r="G211" s="144"/>
      <c r="H211" s="145"/>
      <c r="I211" s="142"/>
      <c r="J211" s="142"/>
      <c r="K211" s="146"/>
      <c r="L211" s="144" t="str">
        <f>IF(K212="","",LOOKUP(K212,{1,2.1,2.2,2.3,3,4.1,4.2,4.3,5.1,5.2,6.1,7,8,9},{"Explosives","Flammable Gas"," Non-Flammable Non-Toxic Gas","Toxic Gas","Flammable Liquid","Flammable Solid","Spontaneously Combustible","Dangerous When Wet","Oxidizing Agent","Organic Peroxide","Toxic","Radioactive","Corrosive","Miscellaneous Dangerous Goods"}))</f>
        <v/>
      </c>
      <c r="M211" s="142"/>
      <c r="N211" s="142"/>
      <c r="O211" s="142"/>
      <c r="P211" s="142"/>
      <c r="Q211" s="144" t="str">
        <f>IF(OR($O211="",$P211=""),"",INDEX('Hide Me'!$AE$4:$AI$8,MATCH($P211,'Hide Me'!$AD$4:$AD$8,0),MATCH($O211,'Hide Me'!$AE$3:$AI$3,0)))</f>
        <v/>
      </c>
      <c r="R211" s="144" t="str">
        <f>IF($Q211="","",VLOOKUP($Q211,'Hide Me'!$AD$11:$AE$14,2,FALSE))</f>
        <v/>
      </c>
      <c r="S211" s="143"/>
    </row>
    <row r="212" spans="1:19" s="19" customFormat="1" x14ac:dyDescent="0.2">
      <c r="A212" s="141"/>
      <c r="B212" s="143"/>
      <c r="C212" s="142"/>
      <c r="D212" s="143"/>
      <c r="E212" s="143"/>
      <c r="F212" s="143"/>
      <c r="G212" s="144"/>
      <c r="H212" s="145"/>
      <c r="I212" s="142"/>
      <c r="J212" s="142"/>
      <c r="K212" s="146"/>
      <c r="L212" s="144" t="str">
        <f>IF(K213="","",LOOKUP(K213,{1,2.1,2.2,2.3,3,4.1,4.2,4.3,5.1,5.2,6.1,7,8,9},{"Explosives","Flammable Gas"," Non-Flammable Non-Toxic Gas","Toxic Gas","Flammable Liquid","Flammable Solid","Spontaneously Combustible","Dangerous When Wet","Oxidizing Agent","Organic Peroxide","Toxic","Radioactive","Corrosive","Miscellaneous Dangerous Goods"}))</f>
        <v/>
      </c>
      <c r="M212" s="142"/>
      <c r="N212" s="142"/>
      <c r="O212" s="142"/>
      <c r="P212" s="142"/>
      <c r="Q212" s="144" t="str">
        <f>IF(OR($O212="",$P212=""),"",INDEX('Hide Me'!$AE$4:$AI$8,MATCH($P212,'Hide Me'!$AD$4:$AD$8,0),MATCH($O212,'Hide Me'!$AE$3:$AI$3,0)))</f>
        <v/>
      </c>
      <c r="R212" s="144" t="str">
        <f>IF($Q212="","",VLOOKUP($Q212,'Hide Me'!$AD$11:$AE$14,2,FALSE))</f>
        <v/>
      </c>
      <c r="S212" s="143"/>
    </row>
    <row r="213" spans="1:19" s="19" customFormat="1" x14ac:dyDescent="0.2">
      <c r="A213" s="141"/>
      <c r="B213" s="143"/>
      <c r="C213" s="142"/>
      <c r="D213" s="143"/>
      <c r="E213" s="143"/>
      <c r="F213" s="143"/>
      <c r="G213" s="144"/>
      <c r="H213" s="145"/>
      <c r="I213" s="142"/>
      <c r="J213" s="142"/>
      <c r="K213" s="146"/>
      <c r="L213" s="144" t="str">
        <f>IF(K214="","",LOOKUP(K214,{1,2.1,2.2,2.3,3,4.1,4.2,4.3,5.1,5.2,6.1,7,8,9},{"Explosives","Flammable Gas"," Non-Flammable Non-Toxic Gas","Toxic Gas","Flammable Liquid","Flammable Solid","Spontaneously Combustible","Dangerous When Wet","Oxidizing Agent","Organic Peroxide","Toxic","Radioactive","Corrosive","Miscellaneous Dangerous Goods"}))</f>
        <v/>
      </c>
      <c r="M213" s="142"/>
      <c r="N213" s="142"/>
      <c r="O213" s="142"/>
      <c r="P213" s="142"/>
      <c r="Q213" s="144" t="str">
        <f>IF(OR($O213="",$P213=""),"",INDEX('Hide Me'!$AE$4:$AI$8,MATCH($P213,'Hide Me'!$AD$4:$AD$8,0),MATCH($O213,'Hide Me'!$AE$3:$AI$3,0)))</f>
        <v/>
      </c>
      <c r="R213" s="144" t="str">
        <f>IF($Q213="","",VLOOKUP($Q213,'Hide Me'!$AD$11:$AE$14,2,FALSE))</f>
        <v/>
      </c>
      <c r="S213" s="143"/>
    </row>
    <row r="214" spans="1:19" s="19" customFormat="1" x14ac:dyDescent="0.2">
      <c r="A214" s="141"/>
      <c r="B214" s="143"/>
      <c r="C214" s="142"/>
      <c r="D214" s="143"/>
      <c r="E214" s="143"/>
      <c r="F214" s="143"/>
      <c r="G214" s="144"/>
      <c r="H214" s="145"/>
      <c r="I214" s="142"/>
      <c r="J214" s="142"/>
      <c r="K214" s="146"/>
      <c r="L214" s="144" t="str">
        <f>IF(K215="","",LOOKUP(K215,{1,2.1,2.2,2.3,3,4.1,4.2,4.3,5.1,5.2,6.1,7,8,9},{"Explosives","Flammable Gas"," Non-Flammable Non-Toxic Gas","Toxic Gas","Flammable Liquid","Flammable Solid","Spontaneously Combustible","Dangerous When Wet","Oxidizing Agent","Organic Peroxide","Toxic","Radioactive","Corrosive","Miscellaneous Dangerous Goods"}))</f>
        <v/>
      </c>
      <c r="M214" s="142"/>
      <c r="N214" s="142"/>
      <c r="O214" s="142"/>
      <c r="P214" s="142"/>
      <c r="Q214" s="144" t="str">
        <f>IF(OR($O214="",$P214=""),"",INDEX('Hide Me'!$AE$4:$AI$8,MATCH($P214,'Hide Me'!$AD$4:$AD$8,0),MATCH($O214,'Hide Me'!$AE$3:$AI$3,0)))</f>
        <v/>
      </c>
      <c r="R214" s="144" t="str">
        <f>IF($Q214="","",VLOOKUP($Q214,'Hide Me'!$AD$11:$AE$14,2,FALSE))</f>
        <v/>
      </c>
      <c r="S214" s="143"/>
    </row>
    <row r="215" spans="1:19" s="19" customFormat="1" x14ac:dyDescent="0.2">
      <c r="A215" s="141"/>
      <c r="B215" s="143"/>
      <c r="C215" s="142"/>
      <c r="D215" s="143"/>
      <c r="E215" s="143"/>
      <c r="F215" s="143"/>
      <c r="G215" s="144"/>
      <c r="H215" s="145"/>
      <c r="I215" s="142"/>
      <c r="J215" s="142"/>
      <c r="K215" s="146"/>
      <c r="L215" s="144" t="str">
        <f>IF(K216="","",LOOKUP(K216,{1,2.1,2.2,2.3,3,4.1,4.2,4.3,5.1,5.2,6.1,7,8,9},{"Explosives","Flammable Gas"," Non-Flammable Non-Toxic Gas","Toxic Gas","Flammable Liquid","Flammable Solid","Spontaneously Combustible","Dangerous When Wet","Oxidizing Agent","Organic Peroxide","Toxic","Radioactive","Corrosive","Miscellaneous Dangerous Goods"}))</f>
        <v/>
      </c>
      <c r="M215" s="142"/>
      <c r="N215" s="142"/>
      <c r="O215" s="142"/>
      <c r="P215" s="142"/>
      <c r="Q215" s="144" t="str">
        <f>IF(OR($O215="",$P215=""),"",INDEX('Hide Me'!$AE$4:$AI$8,MATCH($P215,'Hide Me'!$AD$4:$AD$8,0),MATCH($O215,'Hide Me'!$AE$3:$AI$3,0)))</f>
        <v/>
      </c>
      <c r="R215" s="144" t="str">
        <f>IF($Q215="","",VLOOKUP($Q215,'Hide Me'!$AD$11:$AE$14,2,FALSE))</f>
        <v/>
      </c>
      <c r="S215" s="143"/>
    </row>
    <row r="216" spans="1:19" s="19" customFormat="1" x14ac:dyDescent="0.2">
      <c r="A216" s="141"/>
      <c r="B216" s="143"/>
      <c r="C216" s="142"/>
      <c r="D216" s="143"/>
      <c r="E216" s="143"/>
      <c r="F216" s="143"/>
      <c r="G216" s="144"/>
      <c r="H216" s="145"/>
      <c r="I216" s="142"/>
      <c r="J216" s="142"/>
      <c r="K216" s="146"/>
      <c r="L216" s="144" t="str">
        <f>IF(K217="","",LOOKUP(K217,{1,2.1,2.2,2.3,3,4.1,4.2,4.3,5.1,5.2,6.1,7,8,9},{"Explosives","Flammable Gas"," Non-Flammable Non-Toxic Gas","Toxic Gas","Flammable Liquid","Flammable Solid","Spontaneously Combustible","Dangerous When Wet","Oxidizing Agent","Organic Peroxide","Toxic","Radioactive","Corrosive","Miscellaneous Dangerous Goods"}))</f>
        <v/>
      </c>
      <c r="M216" s="142"/>
      <c r="N216" s="142"/>
      <c r="O216" s="142"/>
      <c r="P216" s="142"/>
      <c r="Q216" s="144" t="str">
        <f>IF(OR($O216="",$P216=""),"",INDEX('Hide Me'!$AE$4:$AI$8,MATCH($P216,'Hide Me'!$AD$4:$AD$8,0),MATCH($O216,'Hide Me'!$AE$3:$AI$3,0)))</f>
        <v/>
      </c>
      <c r="R216" s="144" t="str">
        <f>IF($Q216="","",VLOOKUP($Q216,'Hide Me'!$AD$11:$AE$14,2,FALSE))</f>
        <v/>
      </c>
      <c r="S216" s="143"/>
    </row>
    <row r="217" spans="1:19" s="19" customFormat="1" x14ac:dyDescent="0.2">
      <c r="A217" s="141"/>
      <c r="B217" s="143"/>
      <c r="C217" s="142"/>
      <c r="D217" s="143"/>
      <c r="E217" s="143"/>
      <c r="F217" s="143"/>
      <c r="G217" s="144"/>
      <c r="H217" s="145"/>
      <c r="I217" s="142"/>
      <c r="J217" s="142"/>
      <c r="K217" s="146"/>
      <c r="L217" s="144" t="str">
        <f>IF(K218="","",LOOKUP(K218,{1,2.1,2.2,2.3,3,4.1,4.2,4.3,5.1,5.2,6.1,7,8,9},{"Explosives","Flammable Gas"," Non-Flammable Non-Toxic Gas","Toxic Gas","Flammable Liquid","Flammable Solid","Spontaneously Combustible","Dangerous When Wet","Oxidizing Agent","Organic Peroxide","Toxic","Radioactive","Corrosive","Miscellaneous Dangerous Goods"}))</f>
        <v/>
      </c>
      <c r="M217" s="142"/>
      <c r="N217" s="142"/>
      <c r="O217" s="142"/>
      <c r="P217" s="142"/>
      <c r="Q217" s="144" t="str">
        <f>IF(OR($O217="",$P217=""),"",INDEX('Hide Me'!$AE$4:$AI$8,MATCH($P217,'Hide Me'!$AD$4:$AD$8,0),MATCH($O217,'Hide Me'!$AE$3:$AI$3,0)))</f>
        <v/>
      </c>
      <c r="R217" s="144" t="str">
        <f>IF($Q217="","",VLOOKUP($Q217,'Hide Me'!$AD$11:$AE$14,2,FALSE))</f>
        <v/>
      </c>
      <c r="S217" s="143"/>
    </row>
    <row r="218" spans="1:19" s="19" customFormat="1" x14ac:dyDescent="0.2">
      <c r="A218" s="141"/>
      <c r="B218" s="143"/>
      <c r="C218" s="142"/>
      <c r="D218" s="143"/>
      <c r="E218" s="143"/>
      <c r="F218" s="143"/>
      <c r="G218" s="144"/>
      <c r="H218" s="145"/>
      <c r="I218" s="142"/>
      <c r="J218" s="142"/>
      <c r="K218" s="146"/>
      <c r="L218" s="144" t="str">
        <f>IF(K219="","",LOOKUP(K219,{1,2.1,2.2,2.3,3,4.1,4.2,4.3,5.1,5.2,6.1,7,8,9},{"Explosives","Flammable Gas"," Non-Flammable Non-Toxic Gas","Toxic Gas","Flammable Liquid","Flammable Solid","Spontaneously Combustible","Dangerous When Wet","Oxidizing Agent","Organic Peroxide","Toxic","Radioactive","Corrosive","Miscellaneous Dangerous Goods"}))</f>
        <v/>
      </c>
      <c r="M218" s="142"/>
      <c r="N218" s="142"/>
      <c r="O218" s="142"/>
      <c r="P218" s="142"/>
      <c r="Q218" s="144" t="str">
        <f>IF(OR($O218="",$P218=""),"",INDEX('Hide Me'!$AE$4:$AI$8,MATCH($P218,'Hide Me'!$AD$4:$AD$8,0),MATCH($O218,'Hide Me'!$AE$3:$AI$3,0)))</f>
        <v/>
      </c>
      <c r="R218" s="144" t="str">
        <f>IF($Q218="","",VLOOKUP($Q218,'Hide Me'!$AD$11:$AE$14,2,FALSE))</f>
        <v/>
      </c>
      <c r="S218" s="143"/>
    </row>
    <row r="219" spans="1:19" s="19" customFormat="1" x14ac:dyDescent="0.2">
      <c r="A219" s="141"/>
      <c r="B219" s="143"/>
      <c r="C219" s="142"/>
      <c r="D219" s="143"/>
      <c r="E219" s="143"/>
      <c r="F219" s="143"/>
      <c r="G219" s="144"/>
      <c r="H219" s="145"/>
      <c r="I219" s="142"/>
      <c r="J219" s="142"/>
      <c r="K219" s="146"/>
      <c r="L219" s="144" t="str">
        <f>IF(K220="","",LOOKUP(K220,{1,2.1,2.2,2.3,3,4.1,4.2,4.3,5.1,5.2,6.1,7,8,9},{"Explosives","Flammable Gas"," Non-Flammable Non-Toxic Gas","Toxic Gas","Flammable Liquid","Flammable Solid","Spontaneously Combustible","Dangerous When Wet","Oxidizing Agent","Organic Peroxide","Toxic","Radioactive","Corrosive","Miscellaneous Dangerous Goods"}))</f>
        <v/>
      </c>
      <c r="M219" s="142"/>
      <c r="N219" s="142"/>
      <c r="O219" s="142"/>
      <c r="P219" s="142"/>
      <c r="Q219" s="144" t="str">
        <f>IF(OR($O219="",$P219=""),"",INDEX('Hide Me'!$AE$4:$AI$8,MATCH($P219,'Hide Me'!$AD$4:$AD$8,0),MATCH($O219,'Hide Me'!$AE$3:$AI$3,0)))</f>
        <v/>
      </c>
      <c r="R219" s="144" t="str">
        <f>IF($Q219="","",VLOOKUP($Q219,'Hide Me'!$AD$11:$AE$14,2,FALSE))</f>
        <v/>
      </c>
      <c r="S219" s="143"/>
    </row>
    <row r="220" spans="1:19" s="19" customFormat="1" x14ac:dyDescent="0.2">
      <c r="A220" s="141"/>
      <c r="B220" s="143"/>
      <c r="C220" s="142"/>
      <c r="D220" s="143"/>
      <c r="E220" s="143"/>
      <c r="F220" s="143"/>
      <c r="G220" s="144"/>
      <c r="H220" s="145"/>
      <c r="I220" s="142"/>
      <c r="J220" s="142"/>
      <c r="K220" s="146"/>
      <c r="L220" s="144" t="str">
        <f>IF(K221="","",LOOKUP(K221,{1,2.1,2.2,2.3,3,4.1,4.2,4.3,5.1,5.2,6.1,7,8,9},{"Explosives","Flammable Gas"," Non-Flammable Non-Toxic Gas","Toxic Gas","Flammable Liquid","Flammable Solid","Spontaneously Combustible","Dangerous When Wet","Oxidizing Agent","Organic Peroxide","Toxic","Radioactive","Corrosive","Miscellaneous Dangerous Goods"}))</f>
        <v/>
      </c>
      <c r="M220" s="142"/>
      <c r="N220" s="142"/>
      <c r="O220" s="142"/>
      <c r="P220" s="142"/>
      <c r="Q220" s="144" t="str">
        <f>IF(OR($O220="",$P220=""),"",INDEX('Hide Me'!$AE$4:$AI$8,MATCH($P220,'Hide Me'!$AD$4:$AD$8,0),MATCH($O220,'Hide Me'!$AE$3:$AI$3,0)))</f>
        <v/>
      </c>
      <c r="R220" s="144" t="str">
        <f>IF($Q220="","",VLOOKUP($Q220,'Hide Me'!$AD$11:$AE$14,2,FALSE))</f>
        <v/>
      </c>
      <c r="S220" s="143"/>
    </row>
    <row r="221" spans="1:19" s="19" customFormat="1" x14ac:dyDescent="0.2">
      <c r="A221" s="141"/>
      <c r="B221" s="143"/>
      <c r="C221" s="142"/>
      <c r="D221" s="143"/>
      <c r="E221" s="143"/>
      <c r="F221" s="143"/>
      <c r="G221" s="144"/>
      <c r="H221" s="145"/>
      <c r="I221" s="142"/>
      <c r="J221" s="142"/>
      <c r="K221" s="146"/>
      <c r="L221" s="144" t="str">
        <f>IF(K222="","",LOOKUP(K222,{1,2.1,2.2,2.3,3,4.1,4.2,4.3,5.1,5.2,6.1,7,8,9},{"Explosives","Flammable Gas"," Non-Flammable Non-Toxic Gas","Toxic Gas","Flammable Liquid","Flammable Solid","Spontaneously Combustible","Dangerous When Wet","Oxidizing Agent","Organic Peroxide","Toxic","Radioactive","Corrosive","Miscellaneous Dangerous Goods"}))</f>
        <v/>
      </c>
      <c r="M221" s="142"/>
      <c r="N221" s="142"/>
      <c r="O221" s="142"/>
      <c r="P221" s="142"/>
      <c r="Q221" s="144" t="str">
        <f>IF(OR($O221="",$P221=""),"",INDEX('Hide Me'!$AE$4:$AI$8,MATCH($P221,'Hide Me'!$AD$4:$AD$8,0),MATCH($O221,'Hide Me'!$AE$3:$AI$3,0)))</f>
        <v/>
      </c>
      <c r="R221" s="144" t="str">
        <f>IF($Q221="","",VLOOKUP($Q221,'Hide Me'!$AD$11:$AE$14,2,FALSE))</f>
        <v/>
      </c>
      <c r="S221" s="143"/>
    </row>
    <row r="222" spans="1:19" s="19" customFormat="1" x14ac:dyDescent="0.2">
      <c r="A222" s="141"/>
      <c r="B222" s="143"/>
      <c r="C222" s="142"/>
      <c r="D222" s="143"/>
      <c r="E222" s="143"/>
      <c r="F222" s="143"/>
      <c r="G222" s="144"/>
      <c r="H222" s="145"/>
      <c r="I222" s="142"/>
      <c r="J222" s="142"/>
      <c r="K222" s="146"/>
      <c r="L222" s="144" t="str">
        <f>IF(K223="","",LOOKUP(K223,{1,2.1,2.2,2.3,3,4.1,4.2,4.3,5.1,5.2,6.1,7,8,9},{"Explosives","Flammable Gas"," Non-Flammable Non-Toxic Gas","Toxic Gas","Flammable Liquid","Flammable Solid","Spontaneously Combustible","Dangerous When Wet","Oxidizing Agent","Organic Peroxide","Toxic","Radioactive","Corrosive","Miscellaneous Dangerous Goods"}))</f>
        <v/>
      </c>
      <c r="M222" s="142"/>
      <c r="N222" s="142"/>
      <c r="O222" s="142"/>
      <c r="P222" s="142"/>
      <c r="Q222" s="144" t="str">
        <f>IF(OR($O222="",$P222=""),"",INDEX('Hide Me'!$AE$4:$AI$8,MATCH($P222,'Hide Me'!$AD$4:$AD$8,0),MATCH($O222,'Hide Me'!$AE$3:$AI$3,0)))</f>
        <v/>
      </c>
      <c r="R222" s="144" t="str">
        <f>IF($Q222="","",VLOOKUP($Q222,'Hide Me'!$AD$11:$AE$14,2,FALSE))</f>
        <v/>
      </c>
      <c r="S222" s="143"/>
    </row>
    <row r="223" spans="1:19" s="19" customFormat="1" x14ac:dyDescent="0.2">
      <c r="A223" s="141"/>
      <c r="B223" s="143"/>
      <c r="C223" s="142"/>
      <c r="D223" s="143"/>
      <c r="E223" s="143"/>
      <c r="F223" s="143"/>
      <c r="G223" s="144"/>
      <c r="H223" s="145"/>
      <c r="I223" s="142"/>
      <c r="J223" s="142"/>
      <c r="K223" s="146"/>
      <c r="L223" s="144" t="str">
        <f>IF(K224="","",LOOKUP(K224,{1,2.1,2.2,2.3,3,4.1,4.2,4.3,5.1,5.2,6.1,7,8,9},{"Explosives","Flammable Gas"," Non-Flammable Non-Toxic Gas","Toxic Gas","Flammable Liquid","Flammable Solid","Spontaneously Combustible","Dangerous When Wet","Oxidizing Agent","Organic Peroxide","Toxic","Radioactive","Corrosive","Miscellaneous Dangerous Goods"}))</f>
        <v/>
      </c>
      <c r="M223" s="142"/>
      <c r="N223" s="142"/>
      <c r="O223" s="142"/>
      <c r="P223" s="142"/>
      <c r="Q223" s="144" t="str">
        <f>IF(OR($O223="",$P223=""),"",INDEX('Hide Me'!$AE$4:$AI$8,MATCH($P223,'Hide Me'!$AD$4:$AD$8,0),MATCH($O223,'Hide Me'!$AE$3:$AI$3,0)))</f>
        <v/>
      </c>
      <c r="R223" s="144" t="str">
        <f>IF($Q223="","",VLOOKUP($Q223,'Hide Me'!$AD$11:$AE$14,2,FALSE))</f>
        <v/>
      </c>
      <c r="S223" s="143"/>
    </row>
    <row r="224" spans="1:19" s="19" customFormat="1" x14ac:dyDescent="0.2">
      <c r="A224" s="141"/>
      <c r="B224" s="143"/>
      <c r="C224" s="142"/>
      <c r="D224" s="143"/>
      <c r="E224" s="143"/>
      <c r="F224" s="143"/>
      <c r="G224" s="144"/>
      <c r="H224" s="145"/>
      <c r="I224" s="142"/>
      <c r="J224" s="142"/>
      <c r="K224" s="146"/>
      <c r="L224" s="144" t="str">
        <f>IF(K225="","",LOOKUP(K225,{1,2.1,2.2,2.3,3,4.1,4.2,4.3,5.1,5.2,6.1,7,8,9},{"Explosives","Flammable Gas"," Non-Flammable Non-Toxic Gas","Toxic Gas","Flammable Liquid","Flammable Solid","Spontaneously Combustible","Dangerous When Wet","Oxidizing Agent","Organic Peroxide","Toxic","Radioactive","Corrosive","Miscellaneous Dangerous Goods"}))</f>
        <v/>
      </c>
      <c r="M224" s="142"/>
      <c r="N224" s="142"/>
      <c r="O224" s="142"/>
      <c r="P224" s="142"/>
      <c r="Q224" s="144" t="str">
        <f>IF(OR($O224="",$P224=""),"",INDEX('Hide Me'!$AE$4:$AI$8,MATCH($P224,'Hide Me'!$AD$4:$AD$8,0),MATCH($O224,'Hide Me'!$AE$3:$AI$3,0)))</f>
        <v/>
      </c>
      <c r="R224" s="144" t="str">
        <f>IF($Q224="","",VLOOKUP($Q224,'Hide Me'!$AD$11:$AE$14,2,FALSE))</f>
        <v/>
      </c>
      <c r="S224" s="143"/>
    </row>
    <row r="225" spans="1:19" s="19" customFormat="1" x14ac:dyDescent="0.2">
      <c r="A225" s="141"/>
      <c r="B225" s="143"/>
      <c r="C225" s="142"/>
      <c r="D225" s="143"/>
      <c r="E225" s="143"/>
      <c r="F225" s="143"/>
      <c r="G225" s="144"/>
      <c r="H225" s="145"/>
      <c r="I225" s="142"/>
      <c r="J225" s="142"/>
      <c r="K225" s="146"/>
      <c r="L225" s="144" t="str">
        <f>IF(K226="","",LOOKUP(K226,{1,2.1,2.2,2.3,3,4.1,4.2,4.3,5.1,5.2,6.1,7,8,9},{"Explosives","Flammable Gas"," Non-Flammable Non-Toxic Gas","Toxic Gas","Flammable Liquid","Flammable Solid","Spontaneously Combustible","Dangerous When Wet","Oxidizing Agent","Organic Peroxide","Toxic","Radioactive","Corrosive","Miscellaneous Dangerous Goods"}))</f>
        <v/>
      </c>
      <c r="M225" s="142"/>
      <c r="N225" s="142"/>
      <c r="O225" s="142"/>
      <c r="P225" s="142"/>
      <c r="Q225" s="144" t="str">
        <f>IF(OR($O225="",$P225=""),"",INDEX('Hide Me'!$AE$4:$AI$8,MATCH($P225,'Hide Me'!$AD$4:$AD$8,0),MATCH($O225,'Hide Me'!$AE$3:$AI$3,0)))</f>
        <v/>
      </c>
      <c r="R225" s="144" t="str">
        <f>IF($Q225="","",VLOOKUP($Q225,'Hide Me'!$AD$11:$AE$14,2,FALSE))</f>
        <v/>
      </c>
      <c r="S225" s="143"/>
    </row>
    <row r="226" spans="1:19" s="19" customFormat="1" x14ac:dyDescent="0.2">
      <c r="A226" s="141"/>
      <c r="B226" s="143"/>
      <c r="C226" s="142"/>
      <c r="D226" s="143"/>
      <c r="E226" s="143"/>
      <c r="F226" s="143"/>
      <c r="G226" s="144"/>
      <c r="H226" s="145"/>
      <c r="I226" s="142"/>
      <c r="J226" s="142"/>
      <c r="K226" s="146"/>
      <c r="L226" s="144" t="str">
        <f>IF(K227="","",LOOKUP(K227,{1,2.1,2.2,2.3,3,4.1,4.2,4.3,5.1,5.2,6.1,7,8,9},{"Explosives","Flammable Gas"," Non-Flammable Non-Toxic Gas","Toxic Gas","Flammable Liquid","Flammable Solid","Spontaneously Combustible","Dangerous When Wet","Oxidizing Agent","Organic Peroxide","Toxic","Radioactive","Corrosive","Miscellaneous Dangerous Goods"}))</f>
        <v/>
      </c>
      <c r="M226" s="142"/>
      <c r="N226" s="142"/>
      <c r="O226" s="142"/>
      <c r="P226" s="142"/>
      <c r="Q226" s="144" t="str">
        <f>IF(OR($O226="",$P226=""),"",INDEX('Hide Me'!$AE$4:$AI$8,MATCH($P226,'Hide Me'!$AD$4:$AD$8,0),MATCH($O226,'Hide Me'!$AE$3:$AI$3,0)))</f>
        <v/>
      </c>
      <c r="R226" s="144" t="str">
        <f>IF($Q226="","",VLOOKUP($Q226,'Hide Me'!$AD$11:$AE$14,2,FALSE))</f>
        <v/>
      </c>
      <c r="S226" s="143"/>
    </row>
    <row r="227" spans="1:19" s="19" customFormat="1" x14ac:dyDescent="0.2">
      <c r="A227" s="141"/>
      <c r="B227" s="143"/>
      <c r="C227" s="142"/>
      <c r="D227" s="143"/>
      <c r="E227" s="143"/>
      <c r="F227" s="143"/>
      <c r="G227" s="144"/>
      <c r="H227" s="145"/>
      <c r="I227" s="142"/>
      <c r="J227" s="142"/>
      <c r="K227" s="146"/>
      <c r="L227" s="144" t="str">
        <f>IF(K228="","",LOOKUP(K228,{1,2.1,2.2,2.3,3,4.1,4.2,4.3,5.1,5.2,6.1,7,8,9},{"Explosives","Flammable Gas"," Non-Flammable Non-Toxic Gas","Toxic Gas","Flammable Liquid","Flammable Solid","Spontaneously Combustible","Dangerous When Wet","Oxidizing Agent","Organic Peroxide","Toxic","Radioactive","Corrosive","Miscellaneous Dangerous Goods"}))</f>
        <v/>
      </c>
      <c r="M227" s="142"/>
      <c r="N227" s="142"/>
      <c r="O227" s="142"/>
      <c r="P227" s="142"/>
      <c r="Q227" s="144" t="str">
        <f>IF(OR($O227="",$P227=""),"",INDEX('Hide Me'!$AE$4:$AI$8,MATCH($P227,'Hide Me'!$AD$4:$AD$8,0),MATCH($O227,'Hide Me'!$AE$3:$AI$3,0)))</f>
        <v/>
      </c>
      <c r="R227" s="144" t="str">
        <f>IF($Q227="","",VLOOKUP($Q227,'Hide Me'!$AD$11:$AE$14,2,FALSE))</f>
        <v/>
      </c>
      <c r="S227" s="143"/>
    </row>
    <row r="228" spans="1:19" s="19" customFormat="1" x14ac:dyDescent="0.2">
      <c r="A228" s="141"/>
      <c r="B228" s="143"/>
      <c r="C228" s="142"/>
      <c r="D228" s="143"/>
      <c r="E228" s="143"/>
      <c r="F228" s="143"/>
      <c r="G228" s="144"/>
      <c r="H228" s="145"/>
      <c r="I228" s="142"/>
      <c r="J228" s="142"/>
      <c r="K228" s="146"/>
      <c r="L228" s="144" t="str">
        <f>IF(K229="","",LOOKUP(K229,{1,2.1,2.2,2.3,3,4.1,4.2,4.3,5.1,5.2,6.1,7,8,9},{"Explosives","Flammable Gas"," Non-Flammable Non-Toxic Gas","Toxic Gas","Flammable Liquid","Flammable Solid","Spontaneously Combustible","Dangerous When Wet","Oxidizing Agent","Organic Peroxide","Toxic","Radioactive","Corrosive","Miscellaneous Dangerous Goods"}))</f>
        <v/>
      </c>
      <c r="M228" s="142"/>
      <c r="N228" s="142"/>
      <c r="O228" s="142"/>
      <c r="P228" s="142"/>
      <c r="Q228" s="144" t="str">
        <f>IF(OR($O228="",$P228=""),"",INDEX('Hide Me'!$AE$4:$AI$8,MATCH($P228,'Hide Me'!$AD$4:$AD$8,0),MATCH($O228,'Hide Me'!$AE$3:$AI$3,0)))</f>
        <v/>
      </c>
      <c r="R228" s="144" t="str">
        <f>IF($Q228="","",VLOOKUP($Q228,'Hide Me'!$AD$11:$AE$14,2,FALSE))</f>
        <v/>
      </c>
      <c r="S228" s="143"/>
    </row>
    <row r="229" spans="1:19" s="19" customFormat="1" x14ac:dyDescent="0.2">
      <c r="A229" s="141"/>
      <c r="B229" s="143"/>
      <c r="C229" s="142"/>
      <c r="D229" s="143"/>
      <c r="E229" s="143"/>
      <c r="F229" s="143"/>
      <c r="G229" s="144"/>
      <c r="H229" s="145"/>
      <c r="I229" s="142"/>
      <c r="J229" s="142"/>
      <c r="K229" s="146"/>
      <c r="L229" s="144" t="str">
        <f>IF(K230="","",LOOKUP(K230,{1,2.1,2.2,2.3,3,4.1,4.2,4.3,5.1,5.2,6.1,7,8,9},{"Explosives","Flammable Gas"," Non-Flammable Non-Toxic Gas","Toxic Gas","Flammable Liquid","Flammable Solid","Spontaneously Combustible","Dangerous When Wet","Oxidizing Agent","Organic Peroxide","Toxic","Radioactive","Corrosive","Miscellaneous Dangerous Goods"}))</f>
        <v/>
      </c>
      <c r="M229" s="142"/>
      <c r="N229" s="142"/>
      <c r="O229" s="142"/>
      <c r="P229" s="142"/>
      <c r="Q229" s="144" t="str">
        <f>IF(OR($O229="",$P229=""),"",INDEX('Hide Me'!$AE$4:$AI$8,MATCH($P229,'Hide Me'!$AD$4:$AD$8,0),MATCH($O229,'Hide Me'!$AE$3:$AI$3,0)))</f>
        <v/>
      </c>
      <c r="R229" s="144" t="str">
        <f>IF($Q229="","",VLOOKUP($Q229,'Hide Me'!$AD$11:$AE$14,2,FALSE))</f>
        <v/>
      </c>
      <c r="S229" s="143"/>
    </row>
    <row r="230" spans="1:19" s="19" customFormat="1" x14ac:dyDescent="0.2">
      <c r="A230" s="141"/>
      <c r="B230" s="143"/>
      <c r="C230" s="142"/>
      <c r="D230" s="143"/>
      <c r="E230" s="143"/>
      <c r="F230" s="143"/>
      <c r="G230" s="144"/>
      <c r="H230" s="145"/>
      <c r="I230" s="142"/>
      <c r="J230" s="142"/>
      <c r="K230" s="146"/>
      <c r="L230" s="144" t="str">
        <f>IF(K231="","",LOOKUP(K231,{1,2.1,2.2,2.3,3,4.1,4.2,4.3,5.1,5.2,6.1,7,8,9},{"Explosives","Flammable Gas"," Non-Flammable Non-Toxic Gas","Toxic Gas","Flammable Liquid","Flammable Solid","Spontaneously Combustible","Dangerous When Wet","Oxidizing Agent","Organic Peroxide","Toxic","Radioactive","Corrosive","Miscellaneous Dangerous Goods"}))</f>
        <v/>
      </c>
      <c r="M230" s="142"/>
      <c r="N230" s="142"/>
      <c r="O230" s="142"/>
      <c r="P230" s="142"/>
      <c r="Q230" s="144" t="str">
        <f>IF(OR($O230="",$P230=""),"",INDEX('Hide Me'!$AE$4:$AI$8,MATCH($P230,'Hide Me'!$AD$4:$AD$8,0),MATCH($O230,'Hide Me'!$AE$3:$AI$3,0)))</f>
        <v/>
      </c>
      <c r="R230" s="144" t="str">
        <f>IF($Q230="","",VLOOKUP($Q230,'Hide Me'!$AD$11:$AE$14,2,FALSE))</f>
        <v/>
      </c>
      <c r="S230" s="143"/>
    </row>
    <row r="231" spans="1:19" s="19" customFormat="1" x14ac:dyDescent="0.2">
      <c r="A231" s="141"/>
      <c r="B231" s="143"/>
      <c r="C231" s="142"/>
      <c r="D231" s="143"/>
      <c r="E231" s="143"/>
      <c r="F231" s="143"/>
      <c r="G231" s="144"/>
      <c r="H231" s="145"/>
      <c r="I231" s="142"/>
      <c r="J231" s="142"/>
      <c r="K231" s="146"/>
      <c r="L231" s="144" t="str">
        <f>IF(K232="","",LOOKUP(K232,{1,2.1,2.2,2.3,3,4.1,4.2,4.3,5.1,5.2,6.1,7,8,9},{"Explosives","Flammable Gas"," Non-Flammable Non-Toxic Gas","Toxic Gas","Flammable Liquid","Flammable Solid","Spontaneously Combustible","Dangerous When Wet","Oxidizing Agent","Organic Peroxide","Toxic","Radioactive","Corrosive","Miscellaneous Dangerous Goods"}))</f>
        <v/>
      </c>
      <c r="M231" s="142"/>
      <c r="N231" s="142"/>
      <c r="O231" s="142"/>
      <c r="P231" s="142"/>
      <c r="Q231" s="144" t="str">
        <f>IF(OR($O231="",$P231=""),"",INDEX('Hide Me'!$AE$4:$AI$8,MATCH($P231,'Hide Me'!$AD$4:$AD$8,0),MATCH($O231,'Hide Me'!$AE$3:$AI$3,0)))</f>
        <v/>
      </c>
      <c r="R231" s="144" t="str">
        <f>IF($Q231="","",VLOOKUP($Q231,'Hide Me'!$AD$11:$AE$14,2,FALSE))</f>
        <v/>
      </c>
      <c r="S231" s="143"/>
    </row>
    <row r="232" spans="1:19" s="19" customFormat="1" x14ac:dyDescent="0.2">
      <c r="A232" s="141"/>
      <c r="B232" s="143"/>
      <c r="C232" s="142"/>
      <c r="D232" s="143"/>
      <c r="E232" s="143"/>
      <c r="F232" s="143"/>
      <c r="G232" s="144"/>
      <c r="H232" s="145"/>
      <c r="I232" s="142"/>
      <c r="J232" s="142"/>
      <c r="K232" s="146"/>
      <c r="L232" s="144" t="str">
        <f>IF(K233="","",LOOKUP(K233,{1,2.1,2.2,2.3,3,4.1,4.2,4.3,5.1,5.2,6.1,7,8,9},{"Explosives","Flammable Gas"," Non-Flammable Non-Toxic Gas","Toxic Gas","Flammable Liquid","Flammable Solid","Spontaneously Combustible","Dangerous When Wet","Oxidizing Agent","Organic Peroxide","Toxic","Radioactive","Corrosive","Miscellaneous Dangerous Goods"}))</f>
        <v/>
      </c>
      <c r="M232" s="142"/>
      <c r="N232" s="142"/>
      <c r="O232" s="142"/>
      <c r="P232" s="142"/>
      <c r="Q232" s="144" t="str">
        <f>IF(OR($O232="",$P232=""),"",INDEX('Hide Me'!$AE$4:$AI$8,MATCH($P232,'Hide Me'!$AD$4:$AD$8,0),MATCH($O232,'Hide Me'!$AE$3:$AI$3,0)))</f>
        <v/>
      </c>
      <c r="R232" s="144" t="str">
        <f>IF($Q232="","",VLOOKUP($Q232,'Hide Me'!$AD$11:$AE$14,2,FALSE))</f>
        <v/>
      </c>
      <c r="S232" s="143"/>
    </row>
    <row r="233" spans="1:19" s="19" customFormat="1" x14ac:dyDescent="0.2">
      <c r="A233" s="141"/>
      <c r="B233" s="143"/>
      <c r="C233" s="142"/>
      <c r="D233" s="143"/>
      <c r="E233" s="143"/>
      <c r="F233" s="143"/>
      <c r="G233" s="144"/>
      <c r="H233" s="145"/>
      <c r="I233" s="142"/>
      <c r="J233" s="142"/>
      <c r="K233" s="146"/>
      <c r="L233" s="144" t="str">
        <f>IF(K234="","",LOOKUP(K234,{1,2.1,2.2,2.3,3,4.1,4.2,4.3,5.1,5.2,6.1,7,8,9},{"Explosives","Flammable Gas"," Non-Flammable Non-Toxic Gas","Toxic Gas","Flammable Liquid","Flammable Solid","Spontaneously Combustible","Dangerous When Wet","Oxidizing Agent","Organic Peroxide","Toxic","Radioactive","Corrosive","Miscellaneous Dangerous Goods"}))</f>
        <v/>
      </c>
      <c r="M233" s="142"/>
      <c r="N233" s="142"/>
      <c r="O233" s="142"/>
      <c r="P233" s="142"/>
      <c r="Q233" s="144" t="str">
        <f>IF(OR($O233="",$P233=""),"",INDEX('Hide Me'!$AE$4:$AI$8,MATCH($P233,'Hide Me'!$AD$4:$AD$8,0),MATCH($O233,'Hide Me'!$AE$3:$AI$3,0)))</f>
        <v/>
      </c>
      <c r="R233" s="144" t="str">
        <f>IF($Q233="","",VLOOKUP($Q233,'Hide Me'!$AD$11:$AE$14,2,FALSE))</f>
        <v/>
      </c>
      <c r="S233" s="143"/>
    </row>
    <row r="234" spans="1:19" s="19" customFormat="1" x14ac:dyDescent="0.2">
      <c r="A234" s="141"/>
      <c r="B234" s="143"/>
      <c r="C234" s="142"/>
      <c r="D234" s="143"/>
      <c r="E234" s="143"/>
      <c r="F234" s="143"/>
      <c r="G234" s="144"/>
      <c r="H234" s="145"/>
      <c r="I234" s="142"/>
      <c r="J234" s="142"/>
      <c r="K234" s="146"/>
      <c r="L234" s="144" t="str">
        <f>IF(K235="","",LOOKUP(K235,{1,2.1,2.2,2.3,3,4.1,4.2,4.3,5.1,5.2,6.1,7,8,9},{"Explosives","Flammable Gas"," Non-Flammable Non-Toxic Gas","Toxic Gas","Flammable Liquid","Flammable Solid","Spontaneously Combustible","Dangerous When Wet","Oxidizing Agent","Organic Peroxide","Toxic","Radioactive","Corrosive","Miscellaneous Dangerous Goods"}))</f>
        <v/>
      </c>
      <c r="M234" s="142"/>
      <c r="N234" s="142"/>
      <c r="O234" s="142"/>
      <c r="P234" s="142"/>
      <c r="Q234" s="144" t="str">
        <f>IF(OR($O234="",$P234=""),"",INDEX('Hide Me'!$AE$4:$AI$8,MATCH($P234,'Hide Me'!$AD$4:$AD$8,0),MATCH($O234,'Hide Me'!$AE$3:$AI$3,0)))</f>
        <v/>
      </c>
      <c r="R234" s="144" t="str">
        <f>IF($Q234="","",VLOOKUP($Q234,'Hide Me'!$AD$11:$AE$14,2,FALSE))</f>
        <v/>
      </c>
      <c r="S234" s="143"/>
    </row>
    <row r="235" spans="1:19" s="19" customFormat="1" x14ac:dyDescent="0.2">
      <c r="A235" s="141"/>
      <c r="B235" s="143"/>
      <c r="C235" s="142"/>
      <c r="D235" s="143"/>
      <c r="E235" s="143"/>
      <c r="F235" s="143"/>
      <c r="G235" s="144"/>
      <c r="H235" s="145"/>
      <c r="I235" s="142"/>
      <c r="J235" s="142"/>
      <c r="K235" s="146"/>
      <c r="L235" s="144" t="str">
        <f>IF(K236="","",LOOKUP(K236,{1,2.1,2.2,2.3,3,4.1,4.2,4.3,5.1,5.2,6.1,7,8,9},{"Explosives","Flammable Gas"," Non-Flammable Non-Toxic Gas","Toxic Gas","Flammable Liquid","Flammable Solid","Spontaneously Combustible","Dangerous When Wet","Oxidizing Agent","Organic Peroxide","Toxic","Radioactive","Corrosive","Miscellaneous Dangerous Goods"}))</f>
        <v/>
      </c>
      <c r="M235" s="142"/>
      <c r="N235" s="142"/>
      <c r="O235" s="142"/>
      <c r="P235" s="142"/>
      <c r="Q235" s="144" t="str">
        <f>IF(OR($O235="",$P235=""),"",INDEX('Hide Me'!$AE$4:$AI$8,MATCH($P235,'Hide Me'!$AD$4:$AD$8,0),MATCH($O235,'Hide Me'!$AE$3:$AI$3,0)))</f>
        <v/>
      </c>
      <c r="R235" s="144" t="str">
        <f>IF($Q235="","",VLOOKUP($Q235,'Hide Me'!$AD$11:$AE$14,2,FALSE))</f>
        <v/>
      </c>
      <c r="S235" s="143"/>
    </row>
    <row r="236" spans="1:19" s="19" customFormat="1" x14ac:dyDescent="0.2">
      <c r="A236" s="141"/>
      <c r="B236" s="143"/>
      <c r="C236" s="142"/>
      <c r="D236" s="143"/>
      <c r="E236" s="143"/>
      <c r="F236" s="143"/>
      <c r="G236" s="144"/>
      <c r="H236" s="145"/>
      <c r="I236" s="142"/>
      <c r="J236" s="142"/>
      <c r="K236" s="146"/>
      <c r="L236" s="144" t="str">
        <f>IF(K237="","",LOOKUP(K237,{1,2.1,2.2,2.3,3,4.1,4.2,4.3,5.1,5.2,6.1,7,8,9},{"Explosives","Flammable Gas"," Non-Flammable Non-Toxic Gas","Toxic Gas","Flammable Liquid","Flammable Solid","Spontaneously Combustible","Dangerous When Wet","Oxidizing Agent","Organic Peroxide","Toxic","Radioactive","Corrosive","Miscellaneous Dangerous Goods"}))</f>
        <v/>
      </c>
      <c r="M236" s="142"/>
      <c r="N236" s="142"/>
      <c r="O236" s="142"/>
      <c r="P236" s="142"/>
      <c r="Q236" s="144" t="str">
        <f>IF(OR($O236="",$P236=""),"",INDEX('Hide Me'!$AE$4:$AI$8,MATCH($P236,'Hide Me'!$AD$4:$AD$8,0),MATCH($O236,'Hide Me'!$AE$3:$AI$3,0)))</f>
        <v/>
      </c>
      <c r="R236" s="144" t="str">
        <f>IF($Q236="","",VLOOKUP($Q236,'Hide Me'!$AD$11:$AE$14,2,FALSE))</f>
        <v/>
      </c>
      <c r="S236" s="143"/>
    </row>
    <row r="237" spans="1:19" s="19" customFormat="1" x14ac:dyDescent="0.2">
      <c r="A237" s="141"/>
      <c r="B237" s="143"/>
      <c r="C237" s="142"/>
      <c r="D237" s="143"/>
      <c r="E237" s="143"/>
      <c r="F237" s="143"/>
      <c r="G237" s="144"/>
      <c r="H237" s="145"/>
      <c r="I237" s="142"/>
      <c r="J237" s="142"/>
      <c r="K237" s="146"/>
      <c r="L237" s="144" t="str">
        <f>IF(K238="","",LOOKUP(K238,{1,2.1,2.2,2.3,3,4.1,4.2,4.3,5.1,5.2,6.1,7,8,9},{"Explosives","Flammable Gas"," Non-Flammable Non-Toxic Gas","Toxic Gas","Flammable Liquid","Flammable Solid","Spontaneously Combustible","Dangerous When Wet","Oxidizing Agent","Organic Peroxide","Toxic","Radioactive","Corrosive","Miscellaneous Dangerous Goods"}))</f>
        <v/>
      </c>
      <c r="M237" s="142"/>
      <c r="N237" s="142"/>
      <c r="O237" s="142"/>
      <c r="P237" s="142"/>
      <c r="Q237" s="144" t="str">
        <f>IF(OR($O237="",$P237=""),"",INDEX('Hide Me'!$AE$4:$AI$8,MATCH($P237,'Hide Me'!$AD$4:$AD$8,0),MATCH($O237,'Hide Me'!$AE$3:$AI$3,0)))</f>
        <v/>
      </c>
      <c r="R237" s="144" t="str">
        <f>IF($Q237="","",VLOOKUP($Q237,'Hide Me'!$AD$11:$AE$14,2,FALSE))</f>
        <v/>
      </c>
      <c r="S237" s="143"/>
    </row>
    <row r="238" spans="1:19" s="19" customFormat="1" x14ac:dyDescent="0.2">
      <c r="A238" s="141"/>
      <c r="B238" s="143"/>
      <c r="C238" s="142"/>
      <c r="D238" s="143"/>
      <c r="E238" s="143"/>
      <c r="F238" s="143"/>
      <c r="G238" s="144"/>
      <c r="H238" s="145"/>
      <c r="I238" s="142"/>
      <c r="J238" s="142"/>
      <c r="K238" s="146"/>
      <c r="L238" s="144" t="str">
        <f>IF(K239="","",LOOKUP(K239,{1,2.1,2.2,2.3,3,4.1,4.2,4.3,5.1,5.2,6.1,7,8,9},{"Explosives","Flammable Gas"," Non-Flammable Non-Toxic Gas","Toxic Gas","Flammable Liquid","Flammable Solid","Spontaneously Combustible","Dangerous When Wet","Oxidizing Agent","Organic Peroxide","Toxic","Radioactive","Corrosive","Miscellaneous Dangerous Goods"}))</f>
        <v/>
      </c>
      <c r="M238" s="142"/>
      <c r="N238" s="142"/>
      <c r="O238" s="142"/>
      <c r="P238" s="142"/>
      <c r="Q238" s="144" t="str">
        <f>IF(OR($O238="",$P238=""),"",INDEX('Hide Me'!$AE$4:$AI$8,MATCH($P238,'Hide Me'!$AD$4:$AD$8,0),MATCH($O238,'Hide Me'!$AE$3:$AI$3,0)))</f>
        <v/>
      </c>
      <c r="R238" s="144" t="str">
        <f>IF($Q238="","",VLOOKUP($Q238,'Hide Me'!$AD$11:$AE$14,2,FALSE))</f>
        <v/>
      </c>
      <c r="S238" s="143"/>
    </row>
    <row r="239" spans="1:19" s="19" customFormat="1" x14ac:dyDescent="0.2">
      <c r="A239" s="141"/>
      <c r="B239" s="143"/>
      <c r="C239" s="142"/>
      <c r="D239" s="143"/>
      <c r="E239" s="143"/>
      <c r="F239" s="143"/>
      <c r="G239" s="144"/>
      <c r="H239" s="145"/>
      <c r="I239" s="142"/>
      <c r="J239" s="142"/>
      <c r="K239" s="146"/>
      <c r="L239" s="144" t="str">
        <f>IF(K240="","",LOOKUP(K240,{1,2.1,2.2,2.3,3,4.1,4.2,4.3,5.1,5.2,6.1,7,8,9},{"Explosives","Flammable Gas"," Non-Flammable Non-Toxic Gas","Toxic Gas","Flammable Liquid","Flammable Solid","Spontaneously Combustible","Dangerous When Wet","Oxidizing Agent","Organic Peroxide","Toxic","Radioactive","Corrosive","Miscellaneous Dangerous Goods"}))</f>
        <v/>
      </c>
      <c r="M239" s="142"/>
      <c r="N239" s="142"/>
      <c r="O239" s="142"/>
      <c r="P239" s="142"/>
      <c r="Q239" s="144" t="str">
        <f>IF(OR($O239="",$P239=""),"",INDEX('Hide Me'!$AE$4:$AI$8,MATCH($P239,'Hide Me'!$AD$4:$AD$8,0),MATCH($O239,'Hide Me'!$AE$3:$AI$3,0)))</f>
        <v/>
      </c>
      <c r="R239" s="144" t="str">
        <f>IF($Q239="","",VLOOKUP($Q239,'Hide Me'!$AD$11:$AE$14,2,FALSE))</f>
        <v/>
      </c>
      <c r="S239" s="143"/>
    </row>
    <row r="240" spans="1:19" s="19" customFormat="1" x14ac:dyDescent="0.2">
      <c r="A240" s="141"/>
      <c r="B240" s="143"/>
      <c r="C240" s="142"/>
      <c r="D240" s="143"/>
      <c r="E240" s="143"/>
      <c r="F240" s="143"/>
      <c r="G240" s="144"/>
      <c r="H240" s="145"/>
      <c r="I240" s="142"/>
      <c r="J240" s="142"/>
      <c r="K240" s="146"/>
      <c r="L240" s="144" t="str">
        <f>IF(K241="","",LOOKUP(K241,{1,2.1,2.2,2.3,3,4.1,4.2,4.3,5.1,5.2,6.1,7,8,9},{"Explosives","Flammable Gas"," Non-Flammable Non-Toxic Gas","Toxic Gas","Flammable Liquid","Flammable Solid","Spontaneously Combustible","Dangerous When Wet","Oxidizing Agent","Organic Peroxide","Toxic","Radioactive","Corrosive","Miscellaneous Dangerous Goods"}))</f>
        <v/>
      </c>
      <c r="M240" s="142"/>
      <c r="N240" s="142"/>
      <c r="O240" s="142"/>
      <c r="P240" s="142"/>
      <c r="Q240" s="144" t="str">
        <f>IF(OR($O240="",$P240=""),"",INDEX('Hide Me'!$AE$4:$AI$8,MATCH($P240,'Hide Me'!$AD$4:$AD$8,0),MATCH($O240,'Hide Me'!$AE$3:$AI$3,0)))</f>
        <v/>
      </c>
      <c r="R240" s="144" t="str">
        <f>IF($Q240="","",VLOOKUP($Q240,'Hide Me'!$AD$11:$AE$14,2,FALSE))</f>
        <v/>
      </c>
      <c r="S240" s="143"/>
    </row>
    <row r="241" spans="1:19" s="19" customFormat="1" x14ac:dyDescent="0.2">
      <c r="A241" s="141"/>
      <c r="B241" s="143"/>
      <c r="C241" s="142"/>
      <c r="D241" s="143"/>
      <c r="E241" s="143"/>
      <c r="F241" s="143"/>
      <c r="G241" s="144"/>
      <c r="H241" s="145"/>
      <c r="I241" s="142"/>
      <c r="J241" s="142"/>
      <c r="K241" s="146"/>
      <c r="L241" s="144" t="str">
        <f>IF(K242="","",LOOKUP(K242,{1,2.1,2.2,2.3,3,4.1,4.2,4.3,5.1,5.2,6.1,7,8,9},{"Explosives","Flammable Gas"," Non-Flammable Non-Toxic Gas","Toxic Gas","Flammable Liquid","Flammable Solid","Spontaneously Combustible","Dangerous When Wet","Oxidizing Agent","Organic Peroxide","Toxic","Radioactive","Corrosive","Miscellaneous Dangerous Goods"}))</f>
        <v/>
      </c>
      <c r="M241" s="142"/>
      <c r="N241" s="142"/>
      <c r="O241" s="142"/>
      <c r="P241" s="142"/>
      <c r="Q241" s="144" t="str">
        <f>IF(OR($O241="",$P241=""),"",INDEX('Hide Me'!$AE$4:$AI$8,MATCH($P241,'Hide Me'!$AD$4:$AD$8,0),MATCH($O241,'Hide Me'!$AE$3:$AI$3,0)))</f>
        <v/>
      </c>
      <c r="R241" s="144" t="str">
        <f>IF($Q241="","",VLOOKUP($Q241,'Hide Me'!$AD$11:$AE$14,2,FALSE))</f>
        <v/>
      </c>
      <c r="S241" s="143"/>
    </row>
    <row r="242" spans="1:19" s="19" customFormat="1" x14ac:dyDescent="0.2">
      <c r="A242" s="141"/>
      <c r="B242" s="143"/>
      <c r="C242" s="142"/>
      <c r="D242" s="143"/>
      <c r="E242" s="143"/>
      <c r="F242" s="143"/>
      <c r="G242" s="144"/>
      <c r="H242" s="145"/>
      <c r="I242" s="142"/>
      <c r="J242" s="142"/>
      <c r="K242" s="146"/>
      <c r="L242" s="144" t="str">
        <f>IF(K243="","",LOOKUP(K243,{1,2.1,2.2,2.3,3,4.1,4.2,4.3,5.1,5.2,6.1,7,8,9},{"Explosives","Flammable Gas"," Non-Flammable Non-Toxic Gas","Toxic Gas","Flammable Liquid","Flammable Solid","Spontaneously Combustible","Dangerous When Wet","Oxidizing Agent","Organic Peroxide","Toxic","Radioactive","Corrosive","Miscellaneous Dangerous Goods"}))</f>
        <v/>
      </c>
      <c r="M242" s="142"/>
      <c r="N242" s="142"/>
      <c r="O242" s="142"/>
      <c r="P242" s="142"/>
      <c r="Q242" s="144" t="str">
        <f>IF(OR($O242="",$P242=""),"",INDEX('Hide Me'!$AE$4:$AI$8,MATCH($P242,'Hide Me'!$AD$4:$AD$8,0),MATCH($O242,'Hide Me'!$AE$3:$AI$3,0)))</f>
        <v/>
      </c>
      <c r="R242" s="144" t="str">
        <f>IF($Q242="","",VLOOKUP($Q242,'Hide Me'!$AD$11:$AE$14,2,FALSE))</f>
        <v/>
      </c>
      <c r="S242" s="143"/>
    </row>
    <row r="243" spans="1:19" s="19" customFormat="1" x14ac:dyDescent="0.2">
      <c r="A243" s="141"/>
      <c r="B243" s="143"/>
      <c r="C243" s="142"/>
      <c r="D243" s="143"/>
      <c r="E243" s="143"/>
      <c r="F243" s="143"/>
      <c r="G243" s="144"/>
      <c r="H243" s="145"/>
      <c r="I243" s="142"/>
      <c r="J243" s="142"/>
      <c r="K243" s="146"/>
      <c r="L243" s="144" t="str">
        <f>IF(K244="","",LOOKUP(K244,{1,2.1,2.2,2.3,3,4.1,4.2,4.3,5.1,5.2,6.1,7,8,9},{"Explosives","Flammable Gas"," Non-Flammable Non-Toxic Gas","Toxic Gas","Flammable Liquid","Flammable Solid","Spontaneously Combustible","Dangerous When Wet","Oxidizing Agent","Organic Peroxide","Toxic","Radioactive","Corrosive","Miscellaneous Dangerous Goods"}))</f>
        <v/>
      </c>
      <c r="M243" s="142"/>
      <c r="N243" s="142"/>
      <c r="O243" s="142"/>
      <c r="P243" s="142"/>
      <c r="Q243" s="144" t="str">
        <f>IF(OR($O243="",$P243=""),"",INDEX('Hide Me'!$AE$4:$AI$8,MATCH($P243,'Hide Me'!$AD$4:$AD$8,0),MATCH($O243,'Hide Me'!$AE$3:$AI$3,0)))</f>
        <v/>
      </c>
      <c r="R243" s="144" t="str">
        <f>IF($Q243="","",VLOOKUP($Q243,'Hide Me'!$AD$11:$AE$14,2,FALSE))</f>
        <v/>
      </c>
      <c r="S243" s="143"/>
    </row>
    <row r="244" spans="1:19" s="19" customFormat="1" x14ac:dyDescent="0.2">
      <c r="A244" s="141"/>
      <c r="B244" s="143"/>
      <c r="C244" s="142"/>
      <c r="D244" s="143"/>
      <c r="E244" s="143"/>
      <c r="F244" s="143"/>
      <c r="G244" s="144"/>
      <c r="H244" s="145"/>
      <c r="I244" s="142"/>
      <c r="J244" s="142"/>
      <c r="K244" s="146"/>
      <c r="L244" s="144" t="str">
        <f>IF(K245="","",LOOKUP(K245,{1,2.1,2.2,2.3,3,4.1,4.2,4.3,5.1,5.2,6.1,7,8,9},{"Explosives","Flammable Gas"," Non-Flammable Non-Toxic Gas","Toxic Gas","Flammable Liquid","Flammable Solid","Spontaneously Combustible","Dangerous When Wet","Oxidizing Agent","Organic Peroxide","Toxic","Radioactive","Corrosive","Miscellaneous Dangerous Goods"}))</f>
        <v/>
      </c>
      <c r="M244" s="142"/>
      <c r="N244" s="142"/>
      <c r="O244" s="142"/>
      <c r="P244" s="142"/>
      <c r="Q244" s="144" t="str">
        <f>IF(OR($O244="",$P244=""),"",INDEX('Hide Me'!$AE$4:$AI$8,MATCH($P244,'Hide Me'!$AD$4:$AD$8,0),MATCH($O244,'Hide Me'!$AE$3:$AI$3,0)))</f>
        <v/>
      </c>
      <c r="R244" s="144" t="str">
        <f>IF($Q244="","",VLOOKUP($Q244,'Hide Me'!$AD$11:$AE$14,2,FALSE))</f>
        <v/>
      </c>
      <c r="S244" s="143"/>
    </row>
    <row r="245" spans="1:19" s="19" customFormat="1" x14ac:dyDescent="0.2">
      <c r="A245" s="141"/>
      <c r="B245" s="143"/>
      <c r="C245" s="142"/>
      <c r="D245" s="143"/>
      <c r="E245" s="143"/>
      <c r="F245" s="143"/>
      <c r="G245" s="144"/>
      <c r="H245" s="145"/>
      <c r="I245" s="142"/>
      <c r="J245" s="142"/>
      <c r="K245" s="146"/>
      <c r="L245" s="144" t="str">
        <f>IF(K246="","",LOOKUP(K246,{1,2.1,2.2,2.3,3,4.1,4.2,4.3,5.1,5.2,6.1,7,8,9},{"Explosives","Flammable Gas"," Non-Flammable Non-Toxic Gas","Toxic Gas","Flammable Liquid","Flammable Solid","Spontaneously Combustible","Dangerous When Wet","Oxidizing Agent","Organic Peroxide","Toxic","Radioactive","Corrosive","Miscellaneous Dangerous Goods"}))</f>
        <v/>
      </c>
      <c r="M245" s="142"/>
      <c r="N245" s="142"/>
      <c r="O245" s="142"/>
      <c r="P245" s="142"/>
      <c r="Q245" s="144" t="str">
        <f>IF(OR($O245="",$P245=""),"",INDEX('Hide Me'!$AE$4:$AI$8,MATCH($P245,'Hide Me'!$AD$4:$AD$8,0),MATCH($O245,'Hide Me'!$AE$3:$AI$3,0)))</f>
        <v/>
      </c>
      <c r="R245" s="144" t="str">
        <f>IF($Q245="","",VLOOKUP($Q245,'Hide Me'!$AD$11:$AE$14,2,FALSE))</f>
        <v/>
      </c>
      <c r="S245" s="143"/>
    </row>
    <row r="246" spans="1:19" s="19" customFormat="1" x14ac:dyDescent="0.2">
      <c r="A246" s="141"/>
      <c r="B246" s="143"/>
      <c r="C246" s="142"/>
      <c r="D246" s="143"/>
      <c r="E246" s="143"/>
      <c r="F246" s="143"/>
      <c r="G246" s="144"/>
      <c r="H246" s="145"/>
      <c r="I246" s="142"/>
      <c r="J246" s="142"/>
      <c r="K246" s="146"/>
      <c r="L246" s="144" t="str">
        <f>IF(K247="","",LOOKUP(K247,{1,2.1,2.2,2.3,3,4.1,4.2,4.3,5.1,5.2,6.1,7,8,9},{"Explosives","Flammable Gas"," Non-Flammable Non-Toxic Gas","Toxic Gas","Flammable Liquid","Flammable Solid","Spontaneously Combustible","Dangerous When Wet","Oxidizing Agent","Organic Peroxide","Toxic","Radioactive","Corrosive","Miscellaneous Dangerous Goods"}))</f>
        <v/>
      </c>
      <c r="M246" s="142"/>
      <c r="N246" s="142"/>
      <c r="O246" s="142"/>
      <c r="P246" s="142"/>
      <c r="Q246" s="144" t="str">
        <f>IF(OR($O246="",$P246=""),"",INDEX('Hide Me'!$AE$4:$AI$8,MATCH($P246,'Hide Me'!$AD$4:$AD$8,0),MATCH($O246,'Hide Me'!$AE$3:$AI$3,0)))</f>
        <v/>
      </c>
      <c r="R246" s="144" t="str">
        <f>IF($Q246="","",VLOOKUP($Q246,'Hide Me'!$AD$11:$AE$14,2,FALSE))</f>
        <v/>
      </c>
      <c r="S246" s="143"/>
    </row>
    <row r="247" spans="1:19" s="19" customFormat="1" x14ac:dyDescent="0.2">
      <c r="A247" s="141"/>
      <c r="B247" s="143"/>
      <c r="C247" s="142"/>
      <c r="D247" s="143"/>
      <c r="E247" s="143"/>
      <c r="F247" s="143"/>
      <c r="G247" s="144"/>
      <c r="H247" s="145"/>
      <c r="I247" s="142"/>
      <c r="J247" s="142"/>
      <c r="K247" s="146"/>
      <c r="L247" s="144" t="str">
        <f>IF(K248="","",LOOKUP(K248,{1,2.1,2.2,2.3,3,4.1,4.2,4.3,5.1,5.2,6.1,7,8,9},{"Explosives","Flammable Gas"," Non-Flammable Non-Toxic Gas","Toxic Gas","Flammable Liquid","Flammable Solid","Spontaneously Combustible","Dangerous When Wet","Oxidizing Agent","Organic Peroxide","Toxic","Radioactive","Corrosive","Miscellaneous Dangerous Goods"}))</f>
        <v/>
      </c>
      <c r="M247" s="142"/>
      <c r="N247" s="142"/>
      <c r="O247" s="142"/>
      <c r="P247" s="142"/>
      <c r="Q247" s="144" t="str">
        <f>IF(OR($O247="",$P247=""),"",INDEX('Hide Me'!$AE$4:$AI$8,MATCH($P247,'Hide Me'!$AD$4:$AD$8,0),MATCH($O247,'Hide Me'!$AE$3:$AI$3,0)))</f>
        <v/>
      </c>
      <c r="R247" s="144" t="str">
        <f>IF($Q247="","",VLOOKUP($Q247,'Hide Me'!$AD$11:$AE$14,2,FALSE))</f>
        <v/>
      </c>
      <c r="S247" s="143"/>
    </row>
    <row r="248" spans="1:19" s="19" customFormat="1" ht="13.5" thickBot="1" x14ac:dyDescent="0.25">
      <c r="A248" s="134"/>
      <c r="B248" s="161"/>
      <c r="C248" s="13"/>
      <c r="D248" s="135"/>
      <c r="E248" s="128"/>
      <c r="F248" s="128"/>
      <c r="G248" s="136"/>
      <c r="H248" s="138"/>
      <c r="I248" s="13"/>
      <c r="J248" s="13"/>
      <c r="K248" s="139"/>
      <c r="L248" s="144" t="str">
        <f>IF(K249="","",LOOKUP(K249,{1,2.1,2.2,2.3,3,4.1,4.2,4.3,5.1,5.2,6.1,7,8,9},{"Explosives","Flammable Gas"," Non-Flammable Non-Toxic Gas","Toxic Gas","Flammable Liquid","Flammable Solid","Spontaneously Combustible","Dangerous When Wet","Oxidizing Agent","Organic Peroxide","Toxic","Radioactive","Corrosive","Miscellaneous Dangerous Goods"}))</f>
        <v/>
      </c>
      <c r="M248" s="13"/>
      <c r="N248" s="140"/>
      <c r="O248" s="87"/>
      <c r="P248" s="13"/>
      <c r="Q248" s="25" t="str">
        <f>IF(OR($O248="",$P248=""),"",INDEX('Hide Me'!$AE$4:$AI$8,MATCH($P248,'Hide Me'!$AD$4:$AD$8,0),MATCH($O248,'Hide Me'!$AE$3:$AI$3,0)))</f>
        <v/>
      </c>
      <c r="R248" s="47" t="str">
        <f>IF($Q248="","",VLOOKUP($Q248,'Hide Me'!$AD$11:$AE$14,2,FALSE))</f>
        <v/>
      </c>
      <c r="S248" s="143"/>
    </row>
    <row r="249" spans="1:19" s="19" customFormat="1" ht="13.5" thickBot="1" x14ac:dyDescent="0.25">
      <c r="A249" s="20"/>
      <c r="B249" s="133"/>
      <c r="C249" s="14"/>
      <c r="D249" s="108"/>
      <c r="E249" s="128"/>
      <c r="F249" s="128"/>
      <c r="G249" s="126"/>
      <c r="H249" s="111"/>
      <c r="I249" s="14"/>
      <c r="J249" s="14"/>
      <c r="K249" s="16"/>
      <c r="L249" s="144" t="str">
        <f>IF(K250="","",LOOKUP(K250,{1,2.1,2.2,2.3,3,4.1,4.2,4.3,5.1,5.2,6.1,7,8,9},{"Explosives","Flammable Gas"," Non-Flammable Non-Toxic Gas","Toxic Gas","Flammable Liquid","Flammable Solid","Spontaneously Combustible","Dangerous When Wet","Oxidizing Agent","Organic Peroxide","Toxic","Radioactive","Corrosive","Miscellaneous Dangerous Goods"}))</f>
        <v/>
      </c>
      <c r="M249" s="14"/>
      <c r="N249" s="112"/>
      <c r="O249" s="88"/>
      <c r="P249" s="14"/>
      <c r="Q249" s="15" t="str">
        <f>IF(OR($O249="",$P249=""),"",INDEX('Hide Me'!$AE$4:$AI$8,MATCH($P249,'Hide Me'!$AD$4:$AD$8,0),MATCH($O249,'Hide Me'!$AE$3:$AI$3,0)))</f>
        <v/>
      </c>
      <c r="R249" s="48" t="str">
        <f>IF($Q249="","",VLOOKUP($Q249,'Hide Me'!$AD$11:$AE$14,2,FALSE))</f>
        <v/>
      </c>
      <c r="S249" s="143"/>
    </row>
    <row r="250" spans="1:19" s="19" customFormat="1" ht="13.5" thickBot="1" x14ac:dyDescent="0.25">
      <c r="A250" s="20"/>
      <c r="B250" s="133"/>
      <c r="C250" s="14"/>
      <c r="D250" s="108"/>
      <c r="E250" s="128"/>
      <c r="F250" s="128"/>
      <c r="G250" s="126"/>
      <c r="H250" s="111"/>
      <c r="I250" s="14"/>
      <c r="J250" s="14"/>
      <c r="K250" s="16"/>
      <c r="L250" s="144" t="str">
        <f>IF(K251="","",LOOKUP(K251,{1,2.1,2.2,2.3,3,4.1,4.2,4.3,5.1,5.2,6.1,7,8,9},{"Explosives","Flammable Gas"," Non-Flammable Non-Toxic Gas","Toxic Gas","Flammable Liquid","Flammable Solid","Spontaneously Combustible","Dangerous When Wet","Oxidizing Agent","Organic Peroxide","Toxic","Radioactive","Corrosive","Miscellaneous Dangerous Goods"}))</f>
        <v/>
      </c>
      <c r="M250" s="14"/>
      <c r="N250" s="112"/>
      <c r="O250" s="88"/>
      <c r="P250" s="14"/>
      <c r="Q250" s="15" t="str">
        <f>IF(OR($O250="",$P250=""),"",INDEX('Hide Me'!$AE$4:$AI$8,MATCH($P250,'Hide Me'!$AD$4:$AD$8,0),MATCH($O250,'Hide Me'!$AE$3:$AI$3,0)))</f>
        <v/>
      </c>
      <c r="R250" s="48" t="str">
        <f>IF($Q250="","",VLOOKUP($Q250,'Hide Me'!$AD$11:$AE$14,2,FALSE))</f>
        <v/>
      </c>
      <c r="S250" s="143"/>
    </row>
    <row r="251" spans="1:19" s="19" customFormat="1" ht="13.5" thickBot="1" x14ac:dyDescent="0.25">
      <c r="A251" s="20"/>
      <c r="B251" s="133"/>
      <c r="C251" s="14"/>
      <c r="D251" s="108"/>
      <c r="E251" s="128"/>
      <c r="F251" s="128"/>
      <c r="G251" s="126"/>
      <c r="H251" s="111"/>
      <c r="I251" s="14"/>
      <c r="J251" s="14"/>
      <c r="K251" s="16"/>
      <c r="L251" s="144" t="str">
        <f>IF(K252="","",LOOKUP(K252,{1,2.1,2.2,2.3,3,4.1,4.2,4.3,5.1,5.2,6.1,7,8,9},{"Explosives","Flammable Gas"," Non-Flammable Non-Toxic Gas","Toxic Gas","Flammable Liquid","Flammable Solid","Spontaneously Combustible","Dangerous When Wet","Oxidizing Agent","Organic Peroxide","Toxic","Radioactive","Corrosive","Miscellaneous Dangerous Goods"}))</f>
        <v/>
      </c>
      <c r="M251" s="14"/>
      <c r="N251" s="112"/>
      <c r="O251" s="88"/>
      <c r="P251" s="14"/>
      <c r="Q251" s="15" t="str">
        <f>IF(OR($O251="",$P251=""),"",INDEX('Hide Me'!$AE$4:$AI$8,MATCH($P251,'Hide Me'!$AD$4:$AD$8,0),MATCH($O251,'Hide Me'!$AE$3:$AI$3,0)))</f>
        <v/>
      </c>
      <c r="R251" s="48" t="str">
        <f>IF($Q251="","",VLOOKUP($Q251,'Hide Me'!$AD$11:$AE$14,2,FALSE))</f>
        <v/>
      </c>
      <c r="S251" s="143"/>
    </row>
    <row r="252" spans="1:19" s="19" customFormat="1" ht="13.5" thickBot="1" x14ac:dyDescent="0.25">
      <c r="A252" s="20"/>
      <c r="B252" s="133"/>
      <c r="C252" s="14"/>
      <c r="D252" s="108"/>
      <c r="E252" s="128"/>
      <c r="F252" s="128"/>
      <c r="G252" s="126"/>
      <c r="H252" s="111"/>
      <c r="I252" s="14"/>
      <c r="J252" s="14"/>
      <c r="K252" s="16"/>
      <c r="L252" s="144" t="str">
        <f>IF(K253="","",LOOKUP(K253,{1,2.1,2.2,2.3,3,4.1,4.2,4.3,5.1,5.2,6.1,7,8,9},{"Explosives","Flammable Gas"," Non-Flammable Non-Toxic Gas","Toxic Gas","Flammable Liquid","Flammable Solid","Spontaneously Combustible","Dangerous When Wet","Oxidizing Agent","Organic Peroxide","Toxic","Radioactive","Corrosive","Miscellaneous Dangerous Goods"}))</f>
        <v/>
      </c>
      <c r="M252" s="14"/>
      <c r="N252" s="112"/>
      <c r="O252" s="88"/>
      <c r="P252" s="14"/>
      <c r="Q252" s="15" t="str">
        <f>IF(OR($O252="",$P252=""),"",INDEX('Hide Me'!$AE$4:$AI$8,MATCH($P252,'Hide Me'!$AD$4:$AD$8,0),MATCH($O252,'Hide Me'!$AE$3:$AI$3,0)))</f>
        <v/>
      </c>
      <c r="R252" s="48" t="str">
        <f>IF($Q252="","",VLOOKUP($Q252,'Hide Me'!$AD$11:$AE$14,2,FALSE))</f>
        <v/>
      </c>
      <c r="S252" s="143"/>
    </row>
    <row r="253" spans="1:19" s="19" customFormat="1" ht="13.5" thickBot="1" x14ac:dyDescent="0.25">
      <c r="A253" s="20"/>
      <c r="B253" s="133"/>
      <c r="C253" s="14"/>
      <c r="D253" s="108"/>
      <c r="E253" s="128"/>
      <c r="F253" s="128"/>
      <c r="G253" s="126"/>
      <c r="H253" s="111"/>
      <c r="I253" s="14"/>
      <c r="J253" s="14"/>
      <c r="K253" s="16"/>
      <c r="L253" s="144" t="str">
        <f>IF(K254="","",LOOKUP(K254,{1,2.1,2.2,2.3,3,4.1,4.2,4.3,5.1,5.2,6.1,7,8,9},{"Explosives","Flammable Gas"," Non-Flammable Non-Toxic Gas","Toxic Gas","Flammable Liquid","Flammable Solid","Spontaneously Combustible","Dangerous When Wet","Oxidizing Agent","Organic Peroxide","Toxic","Radioactive","Corrosive","Miscellaneous Dangerous Goods"}))</f>
        <v/>
      </c>
      <c r="M253" s="14"/>
      <c r="N253" s="112"/>
      <c r="O253" s="88"/>
      <c r="P253" s="14"/>
      <c r="Q253" s="15" t="str">
        <f>IF(OR($O253="",$P253=""),"",INDEX('Hide Me'!$AE$4:$AI$8,MATCH($P253,'Hide Me'!$AD$4:$AD$8,0),MATCH($O253,'Hide Me'!$AE$3:$AI$3,0)))</f>
        <v/>
      </c>
      <c r="R253" s="48" t="str">
        <f>IF($Q253="","",VLOOKUP($Q253,'Hide Me'!$AD$11:$AE$14,2,FALSE))</f>
        <v/>
      </c>
      <c r="S253" s="143"/>
    </row>
    <row r="254" spans="1:19" s="19" customFormat="1" ht="13.5" thickBot="1" x14ac:dyDescent="0.25">
      <c r="A254" s="20"/>
      <c r="B254" s="133"/>
      <c r="C254" s="14"/>
      <c r="D254" s="108"/>
      <c r="E254" s="128"/>
      <c r="F254" s="128"/>
      <c r="G254" s="126"/>
      <c r="H254" s="111"/>
      <c r="I254" s="14"/>
      <c r="J254" s="14"/>
      <c r="K254" s="16"/>
      <c r="L254" s="144" t="str">
        <f>IF(K255="","",LOOKUP(K255,{1,2.1,2.2,2.3,3,4.1,4.2,4.3,5.1,5.2,6.1,7,8,9},{"Explosives","Flammable Gas"," Non-Flammable Non-Toxic Gas","Toxic Gas","Flammable Liquid","Flammable Solid","Spontaneously Combustible","Dangerous When Wet","Oxidizing Agent","Organic Peroxide","Toxic","Radioactive","Corrosive","Miscellaneous Dangerous Goods"}))</f>
        <v/>
      </c>
      <c r="M254" s="14"/>
      <c r="N254" s="112"/>
      <c r="O254" s="88"/>
      <c r="P254" s="14"/>
      <c r="Q254" s="15" t="str">
        <f>IF(OR($O254="",$P254=""),"",INDEX('Hide Me'!$AE$4:$AI$8,MATCH($P254,'Hide Me'!$AD$4:$AD$8,0),MATCH($O254,'Hide Me'!$AE$3:$AI$3,0)))</f>
        <v/>
      </c>
      <c r="R254" s="48" t="str">
        <f>IF($Q254="","",VLOOKUP($Q254,'Hide Me'!$AD$11:$AE$14,2,FALSE))</f>
        <v/>
      </c>
      <c r="S254" s="143"/>
    </row>
    <row r="255" spans="1:19" s="19" customFormat="1" ht="13.5" thickBot="1" x14ac:dyDescent="0.25">
      <c r="A255" s="20"/>
      <c r="B255" s="133"/>
      <c r="C255" s="14"/>
      <c r="D255" s="108"/>
      <c r="E255" s="128"/>
      <c r="F255" s="128"/>
      <c r="G255" s="126"/>
      <c r="H255" s="111"/>
      <c r="I255" s="14"/>
      <c r="J255" s="14"/>
      <c r="K255" s="16"/>
      <c r="L255" s="144" t="str">
        <f>IF(K256="","",LOOKUP(K256,{1,2.1,2.2,2.3,3,4.1,4.2,4.3,5.1,5.2,6.1,7,8,9},{"Explosives","Flammable Gas"," Non-Flammable Non-Toxic Gas","Toxic Gas","Flammable Liquid","Flammable Solid","Spontaneously Combustible","Dangerous When Wet","Oxidizing Agent","Organic Peroxide","Toxic","Radioactive","Corrosive","Miscellaneous Dangerous Goods"}))</f>
        <v/>
      </c>
      <c r="M255" s="14"/>
      <c r="N255" s="112"/>
      <c r="O255" s="88"/>
      <c r="P255" s="14"/>
      <c r="Q255" s="15" t="str">
        <f>IF(OR($O255="",$P255=""),"",INDEX('Hide Me'!$AE$4:$AI$8,MATCH($P255,'Hide Me'!$AD$4:$AD$8,0),MATCH($O255,'Hide Me'!$AE$3:$AI$3,0)))</f>
        <v/>
      </c>
      <c r="R255" s="48" t="str">
        <f>IF($Q255="","",VLOOKUP($Q255,'Hide Me'!$AD$11:$AE$14,2,FALSE))</f>
        <v/>
      </c>
      <c r="S255" s="143"/>
    </row>
    <row r="256" spans="1:19" s="19" customFormat="1" ht="13.5" thickBot="1" x14ac:dyDescent="0.25">
      <c r="A256" s="20"/>
      <c r="B256" s="133"/>
      <c r="C256" s="14"/>
      <c r="D256" s="108"/>
      <c r="E256" s="128"/>
      <c r="F256" s="128"/>
      <c r="G256" s="126"/>
      <c r="H256" s="111"/>
      <c r="I256" s="14"/>
      <c r="J256" s="14"/>
      <c r="K256" s="16"/>
      <c r="L256" s="144" t="str">
        <f>IF(K257="","",LOOKUP(K257,{1,2.1,2.2,2.3,3,4.1,4.2,4.3,5.1,5.2,6.1,7,8,9},{"Explosives","Flammable Gas"," Non-Flammable Non-Toxic Gas","Toxic Gas","Flammable Liquid","Flammable Solid","Spontaneously Combustible","Dangerous When Wet","Oxidizing Agent","Organic Peroxide","Toxic","Radioactive","Corrosive","Miscellaneous Dangerous Goods"}))</f>
        <v/>
      </c>
      <c r="M256" s="14"/>
      <c r="N256" s="112"/>
      <c r="O256" s="88"/>
      <c r="P256" s="14"/>
      <c r="Q256" s="15" t="str">
        <f>IF(OR($O256="",$P256=""),"",INDEX('Hide Me'!$AE$4:$AI$8,MATCH($P256,'Hide Me'!$AD$4:$AD$8,0),MATCH($O256,'Hide Me'!$AE$3:$AI$3,0)))</f>
        <v/>
      </c>
      <c r="R256" s="48" t="str">
        <f>IF($Q256="","",VLOOKUP($Q256,'Hide Me'!$AD$11:$AE$14,2,FALSE))</f>
        <v/>
      </c>
      <c r="S256" s="143"/>
    </row>
    <row r="257" spans="1:19" s="19" customFormat="1" ht="13.5" thickBot="1" x14ac:dyDescent="0.25">
      <c r="A257" s="20"/>
      <c r="B257" s="133"/>
      <c r="C257" s="14"/>
      <c r="D257" s="108"/>
      <c r="E257" s="128"/>
      <c r="F257" s="128"/>
      <c r="G257" s="126"/>
      <c r="H257" s="111"/>
      <c r="I257" s="14"/>
      <c r="J257" s="14"/>
      <c r="K257" s="16"/>
      <c r="L257" s="144" t="str">
        <f>IF(K258="","",LOOKUP(K258,{1,2.1,2.2,2.3,3,4.1,4.2,4.3,5.1,5.2,6.1,7,8,9},{"Explosives","Flammable Gas"," Non-Flammable Non-Toxic Gas","Toxic Gas","Flammable Liquid","Flammable Solid","Spontaneously Combustible","Dangerous When Wet","Oxidizing Agent","Organic Peroxide","Toxic","Radioactive","Corrosive","Miscellaneous Dangerous Goods"}))</f>
        <v/>
      </c>
      <c r="M257" s="14"/>
      <c r="N257" s="112"/>
      <c r="O257" s="88"/>
      <c r="P257" s="14"/>
      <c r="Q257" s="15" t="str">
        <f>IF(OR($O257="",$P257=""),"",INDEX('Hide Me'!$AE$4:$AI$8,MATCH($P257,'Hide Me'!$AD$4:$AD$8,0),MATCH($O257,'Hide Me'!$AE$3:$AI$3,0)))</f>
        <v/>
      </c>
      <c r="R257" s="48" t="str">
        <f>IF($Q257="","",VLOOKUP($Q257,'Hide Me'!$AD$11:$AE$14,2,FALSE))</f>
        <v/>
      </c>
      <c r="S257" s="143"/>
    </row>
    <row r="258" spans="1:19" s="19" customFormat="1" ht="13.5" thickBot="1" x14ac:dyDescent="0.25">
      <c r="A258" s="20"/>
      <c r="B258" s="133"/>
      <c r="C258" s="14"/>
      <c r="D258" s="108"/>
      <c r="E258" s="128"/>
      <c r="F258" s="128"/>
      <c r="G258" s="126"/>
      <c r="H258" s="111"/>
      <c r="I258" s="14"/>
      <c r="J258" s="14"/>
      <c r="K258" s="16"/>
      <c r="L258" s="144" t="str">
        <f>IF(K259="","",LOOKUP(K259,{1,2.1,2.2,2.3,3,4.1,4.2,4.3,5.1,5.2,6.1,7,8,9},{"Explosives","Flammable Gas"," Non-Flammable Non-Toxic Gas","Toxic Gas","Flammable Liquid","Flammable Solid","Spontaneously Combustible","Dangerous When Wet","Oxidizing Agent","Organic Peroxide","Toxic","Radioactive","Corrosive","Miscellaneous Dangerous Goods"}))</f>
        <v/>
      </c>
      <c r="M258" s="14"/>
      <c r="N258" s="112"/>
      <c r="O258" s="88"/>
      <c r="P258" s="14"/>
      <c r="Q258" s="15" t="str">
        <f>IF(OR($O258="",$P258=""),"",INDEX('Hide Me'!$AE$4:$AI$8,MATCH($P258,'Hide Me'!$AD$4:$AD$8,0),MATCH($O258,'Hide Me'!$AE$3:$AI$3,0)))</f>
        <v/>
      </c>
      <c r="R258" s="48" t="str">
        <f>IF($Q258="","",VLOOKUP($Q258,'Hide Me'!$AD$11:$AE$14,2,FALSE))</f>
        <v/>
      </c>
      <c r="S258" s="143"/>
    </row>
    <row r="259" spans="1:19" s="19" customFormat="1" ht="13.5" thickBot="1" x14ac:dyDescent="0.25">
      <c r="A259" s="20"/>
      <c r="B259" s="133"/>
      <c r="C259" s="14"/>
      <c r="D259" s="108"/>
      <c r="E259" s="128"/>
      <c r="F259" s="128"/>
      <c r="G259" s="126"/>
      <c r="H259" s="111"/>
      <c r="I259" s="14"/>
      <c r="J259" s="14"/>
      <c r="K259" s="16"/>
      <c r="L259" s="144" t="str">
        <f>IF(K260="","",LOOKUP(K260,{1,2.1,2.2,2.3,3,4.1,4.2,4.3,5.1,5.2,6.1,7,8,9},{"Explosives","Flammable Gas"," Non-Flammable Non-Toxic Gas","Toxic Gas","Flammable Liquid","Flammable Solid","Spontaneously Combustible","Dangerous When Wet","Oxidizing Agent","Organic Peroxide","Toxic","Radioactive","Corrosive","Miscellaneous Dangerous Goods"}))</f>
        <v/>
      </c>
      <c r="M259" s="14"/>
      <c r="N259" s="112"/>
      <c r="O259" s="88"/>
      <c r="P259" s="14"/>
      <c r="Q259" s="15" t="str">
        <f>IF(OR($O259="",$P259=""),"",INDEX('Hide Me'!$AE$4:$AI$8,MATCH($P259,'Hide Me'!$AD$4:$AD$8,0),MATCH($O259,'Hide Me'!$AE$3:$AI$3,0)))</f>
        <v/>
      </c>
      <c r="R259" s="48" t="str">
        <f>IF($Q259="","",VLOOKUP($Q259,'Hide Me'!$AD$11:$AE$14,2,FALSE))</f>
        <v/>
      </c>
      <c r="S259" s="143"/>
    </row>
    <row r="260" spans="1:19" s="19" customFormat="1" ht="13.5" thickBot="1" x14ac:dyDescent="0.25">
      <c r="A260" s="20"/>
      <c r="B260" s="133"/>
      <c r="C260" s="14"/>
      <c r="D260" s="108"/>
      <c r="E260" s="128"/>
      <c r="F260" s="128"/>
      <c r="G260" s="126"/>
      <c r="H260" s="111"/>
      <c r="I260" s="14"/>
      <c r="J260" s="14"/>
      <c r="K260" s="16"/>
      <c r="L260" s="144" t="str">
        <f>IF(K261="","",LOOKUP(K261,{1,2.1,2.2,2.3,3,4.1,4.2,4.3,5.1,5.2,6.1,7,8,9},{"Explosives","Flammable Gas"," Non-Flammable Non-Toxic Gas","Toxic Gas","Flammable Liquid","Flammable Solid","Spontaneously Combustible","Dangerous When Wet","Oxidizing Agent","Organic Peroxide","Toxic","Radioactive","Corrosive","Miscellaneous Dangerous Goods"}))</f>
        <v/>
      </c>
      <c r="M260" s="14"/>
      <c r="N260" s="112"/>
      <c r="O260" s="88"/>
      <c r="P260" s="14"/>
      <c r="Q260" s="15" t="str">
        <f>IF(OR($O260="",$P260=""),"",INDEX('Hide Me'!$AE$4:$AI$8,MATCH($P260,'Hide Me'!$AD$4:$AD$8,0),MATCH($O260,'Hide Me'!$AE$3:$AI$3,0)))</f>
        <v/>
      </c>
      <c r="R260" s="48" t="str">
        <f>IF($Q260="","",VLOOKUP($Q260,'Hide Me'!$AD$11:$AE$14,2,FALSE))</f>
        <v/>
      </c>
      <c r="S260" s="143"/>
    </row>
    <row r="261" spans="1:19" s="19" customFormat="1" ht="13.5" thickBot="1" x14ac:dyDescent="0.25">
      <c r="A261" s="20"/>
      <c r="B261" s="133"/>
      <c r="C261" s="14"/>
      <c r="D261" s="108"/>
      <c r="E261" s="128"/>
      <c r="F261" s="128"/>
      <c r="G261" s="126"/>
      <c r="H261" s="111"/>
      <c r="I261" s="14"/>
      <c r="J261" s="14"/>
      <c r="K261" s="16"/>
      <c r="L261" s="144" t="str">
        <f>IF(K262="","",LOOKUP(K262,{1,2.1,2.2,2.3,3,4.1,4.2,4.3,5.1,5.2,6.1,7,8,9},{"Explosives","Flammable Gas"," Non-Flammable Non-Toxic Gas","Toxic Gas","Flammable Liquid","Flammable Solid","Spontaneously Combustible","Dangerous When Wet","Oxidizing Agent","Organic Peroxide","Toxic","Radioactive","Corrosive","Miscellaneous Dangerous Goods"}))</f>
        <v/>
      </c>
      <c r="M261" s="14"/>
      <c r="N261" s="112"/>
      <c r="O261" s="88"/>
      <c r="P261" s="14"/>
      <c r="Q261" s="15" t="str">
        <f>IF(OR($O261="",$P261=""),"",INDEX('Hide Me'!$AE$4:$AI$8,MATCH($P261,'Hide Me'!$AD$4:$AD$8,0),MATCH($O261,'Hide Me'!$AE$3:$AI$3,0)))</f>
        <v/>
      </c>
      <c r="R261" s="48" t="str">
        <f>IF($Q261="","",VLOOKUP($Q261,'Hide Me'!$AD$11:$AE$14,2,FALSE))</f>
        <v/>
      </c>
      <c r="S261" s="143"/>
    </row>
    <row r="262" spans="1:19" s="19" customFormat="1" ht="13.5" thickBot="1" x14ac:dyDescent="0.25">
      <c r="A262" s="20"/>
      <c r="B262" s="133"/>
      <c r="C262" s="14"/>
      <c r="D262" s="108"/>
      <c r="E262" s="128"/>
      <c r="F262" s="128"/>
      <c r="G262" s="126"/>
      <c r="H262" s="111"/>
      <c r="I262" s="14"/>
      <c r="J262" s="14"/>
      <c r="K262" s="16"/>
      <c r="L262" s="144" t="str">
        <f>IF(K263="","",LOOKUP(K263,{1,2.1,2.2,2.3,3,4.1,4.2,4.3,5.1,5.2,6.1,7,8,9},{"Explosives","Flammable Gas"," Non-Flammable Non-Toxic Gas","Toxic Gas","Flammable Liquid","Flammable Solid","Spontaneously Combustible","Dangerous When Wet","Oxidizing Agent","Organic Peroxide","Toxic","Radioactive","Corrosive","Miscellaneous Dangerous Goods"}))</f>
        <v/>
      </c>
      <c r="M262" s="14"/>
      <c r="N262" s="112"/>
      <c r="O262" s="88"/>
      <c r="P262" s="14"/>
      <c r="Q262" s="15" t="str">
        <f>IF(OR($O262="",$P262=""),"",INDEX('Hide Me'!$AE$4:$AI$8,MATCH($P262,'Hide Me'!$AD$4:$AD$8,0),MATCH($O262,'Hide Me'!$AE$3:$AI$3,0)))</f>
        <v/>
      </c>
      <c r="R262" s="48" t="str">
        <f>IF($Q262="","",VLOOKUP($Q262,'Hide Me'!$AD$11:$AE$14,2,FALSE))</f>
        <v/>
      </c>
      <c r="S262" s="143"/>
    </row>
    <row r="263" spans="1:19" s="19" customFormat="1" ht="13.5" thickBot="1" x14ac:dyDescent="0.25">
      <c r="A263" s="20"/>
      <c r="B263" s="133"/>
      <c r="C263" s="14"/>
      <c r="D263" s="108"/>
      <c r="E263" s="128"/>
      <c r="F263" s="128"/>
      <c r="G263" s="126"/>
      <c r="H263" s="111"/>
      <c r="I263" s="14"/>
      <c r="J263" s="14"/>
      <c r="K263" s="16"/>
      <c r="L263" s="144" t="str">
        <f>IF(K264="","",LOOKUP(K264,{1,2.1,2.2,2.3,3,4.1,4.2,4.3,5.1,5.2,6.1,7,8,9},{"Explosives","Flammable Gas"," Non-Flammable Non-Toxic Gas","Toxic Gas","Flammable Liquid","Flammable Solid","Spontaneously Combustible","Dangerous When Wet","Oxidizing Agent","Organic Peroxide","Toxic","Radioactive","Corrosive","Miscellaneous Dangerous Goods"}))</f>
        <v/>
      </c>
      <c r="M263" s="14"/>
      <c r="N263" s="112"/>
      <c r="O263" s="88"/>
      <c r="P263" s="14"/>
      <c r="Q263" s="15" t="str">
        <f>IF(OR($O263="",$P263=""),"",INDEX('Hide Me'!$AE$4:$AI$8,MATCH($P263,'Hide Me'!$AD$4:$AD$8,0),MATCH($O263,'Hide Me'!$AE$3:$AI$3,0)))</f>
        <v/>
      </c>
      <c r="R263" s="48" t="str">
        <f>IF($Q263="","",VLOOKUP($Q263,'Hide Me'!$AD$11:$AE$14,2,FALSE))</f>
        <v/>
      </c>
      <c r="S263" s="143"/>
    </row>
    <row r="264" spans="1:19" s="19" customFormat="1" ht="13.5" thickBot="1" x14ac:dyDescent="0.25">
      <c r="A264" s="20"/>
      <c r="B264" s="133"/>
      <c r="C264" s="14"/>
      <c r="D264" s="108"/>
      <c r="E264" s="128"/>
      <c r="F264" s="128"/>
      <c r="G264" s="126"/>
      <c r="H264" s="111"/>
      <c r="I264" s="14"/>
      <c r="J264" s="14"/>
      <c r="K264" s="16"/>
      <c r="L264" s="144" t="str">
        <f>IF(K265="","",LOOKUP(K265,{1,2.1,2.2,2.3,3,4.1,4.2,4.3,5.1,5.2,6.1,7,8,9},{"Explosives","Flammable Gas"," Non-Flammable Non-Toxic Gas","Toxic Gas","Flammable Liquid","Flammable Solid","Spontaneously Combustible","Dangerous When Wet","Oxidizing Agent","Organic Peroxide","Toxic","Radioactive","Corrosive","Miscellaneous Dangerous Goods"}))</f>
        <v/>
      </c>
      <c r="M264" s="14"/>
      <c r="N264" s="112"/>
      <c r="O264" s="88"/>
      <c r="P264" s="14"/>
      <c r="Q264" s="15" t="str">
        <f>IF(OR($O264="",$P264=""),"",INDEX('Hide Me'!$AE$4:$AI$8,MATCH($P264,'Hide Me'!$AD$4:$AD$8,0),MATCH($O264,'Hide Me'!$AE$3:$AI$3,0)))</f>
        <v/>
      </c>
      <c r="R264" s="48" t="str">
        <f>IF($Q264="","",VLOOKUP($Q264,'Hide Me'!$AD$11:$AE$14,2,FALSE))</f>
        <v/>
      </c>
      <c r="S264" s="143"/>
    </row>
    <row r="265" spans="1:19" s="19" customFormat="1" ht="13.5" thickBot="1" x14ac:dyDescent="0.25">
      <c r="A265" s="20"/>
      <c r="B265" s="133"/>
      <c r="C265" s="14"/>
      <c r="D265" s="108"/>
      <c r="E265" s="128"/>
      <c r="F265" s="128"/>
      <c r="G265" s="126"/>
      <c r="H265" s="111"/>
      <c r="I265" s="14"/>
      <c r="J265" s="14"/>
      <c r="K265" s="16"/>
      <c r="L265" s="144" t="str">
        <f>IF(K266="","",LOOKUP(K266,{1,2.1,2.2,2.3,3,4.1,4.2,4.3,5.1,5.2,6.1,7,8,9},{"Explosives","Flammable Gas"," Non-Flammable Non-Toxic Gas","Toxic Gas","Flammable Liquid","Flammable Solid","Spontaneously Combustible","Dangerous When Wet","Oxidizing Agent","Organic Peroxide","Toxic","Radioactive","Corrosive","Miscellaneous Dangerous Goods"}))</f>
        <v/>
      </c>
      <c r="M265" s="14"/>
      <c r="N265" s="112"/>
      <c r="O265" s="88"/>
      <c r="P265" s="14"/>
      <c r="Q265" s="15" t="str">
        <f>IF(OR($O265="",$P265=""),"",INDEX('Hide Me'!$AE$4:$AI$8,MATCH($P265,'Hide Me'!$AD$4:$AD$8,0),MATCH($O265,'Hide Me'!$AE$3:$AI$3,0)))</f>
        <v/>
      </c>
      <c r="R265" s="48" t="str">
        <f>IF($Q265="","",VLOOKUP($Q265,'Hide Me'!$AD$11:$AE$14,2,FALSE))</f>
        <v/>
      </c>
      <c r="S265" s="143"/>
    </row>
    <row r="266" spans="1:19" s="19" customFormat="1" ht="13.5" thickBot="1" x14ac:dyDescent="0.25">
      <c r="A266" s="20"/>
      <c r="B266" s="133"/>
      <c r="C266" s="14"/>
      <c r="D266" s="108"/>
      <c r="E266" s="128"/>
      <c r="F266" s="128"/>
      <c r="G266" s="126"/>
      <c r="H266" s="111"/>
      <c r="I266" s="14"/>
      <c r="J266" s="14"/>
      <c r="K266" s="16"/>
      <c r="L266" s="144" t="str">
        <f>IF(K267="","",LOOKUP(K267,{1,2.1,2.2,2.3,3,4.1,4.2,4.3,5.1,5.2,6.1,7,8,9},{"Explosives","Flammable Gas"," Non-Flammable Non-Toxic Gas","Toxic Gas","Flammable Liquid","Flammable Solid","Spontaneously Combustible","Dangerous When Wet","Oxidizing Agent","Organic Peroxide","Toxic","Radioactive","Corrosive","Miscellaneous Dangerous Goods"}))</f>
        <v/>
      </c>
      <c r="M266" s="14"/>
      <c r="N266" s="112"/>
      <c r="O266" s="88"/>
      <c r="P266" s="14"/>
      <c r="Q266" s="15" t="str">
        <f>IF(OR($O266="",$P266=""),"",INDEX('Hide Me'!$AE$4:$AI$8,MATCH($P266,'Hide Me'!$AD$4:$AD$8,0),MATCH($O266,'Hide Me'!$AE$3:$AI$3,0)))</f>
        <v/>
      </c>
      <c r="R266" s="48" t="str">
        <f>IF($Q266="","",VLOOKUP($Q266,'Hide Me'!$AD$11:$AE$14,2,FALSE))</f>
        <v/>
      </c>
      <c r="S266" s="143"/>
    </row>
    <row r="267" spans="1:19" s="19" customFormat="1" ht="13.5" thickBot="1" x14ac:dyDescent="0.25">
      <c r="A267" s="20"/>
      <c r="B267" s="133"/>
      <c r="C267" s="14"/>
      <c r="D267" s="108"/>
      <c r="E267" s="128"/>
      <c r="F267" s="128"/>
      <c r="G267" s="126"/>
      <c r="H267" s="111"/>
      <c r="I267" s="14"/>
      <c r="J267" s="14"/>
      <c r="K267" s="16"/>
      <c r="L267" s="144" t="str">
        <f>IF(K268="","",LOOKUP(K268,{1,2.1,2.2,2.3,3,4.1,4.2,4.3,5.1,5.2,6.1,7,8,9},{"Explosives","Flammable Gas"," Non-Flammable Non-Toxic Gas","Toxic Gas","Flammable Liquid","Flammable Solid","Spontaneously Combustible","Dangerous When Wet","Oxidizing Agent","Organic Peroxide","Toxic","Radioactive","Corrosive","Miscellaneous Dangerous Goods"}))</f>
        <v/>
      </c>
      <c r="M267" s="14"/>
      <c r="N267" s="112"/>
      <c r="O267" s="88"/>
      <c r="P267" s="14"/>
      <c r="Q267" s="15" t="str">
        <f>IF(OR($O267="",$P267=""),"",INDEX('Hide Me'!$AE$4:$AI$8,MATCH($P267,'Hide Me'!$AD$4:$AD$8,0),MATCH($O267,'Hide Me'!$AE$3:$AI$3,0)))</f>
        <v/>
      </c>
      <c r="R267" s="48" t="str">
        <f>IF($Q267="","",VLOOKUP($Q267,'Hide Me'!$AD$11:$AE$14,2,FALSE))</f>
        <v/>
      </c>
      <c r="S267" s="143"/>
    </row>
    <row r="268" spans="1:19" s="19" customFormat="1" ht="13.5" thickBot="1" x14ac:dyDescent="0.25">
      <c r="A268" s="20"/>
      <c r="B268" s="133"/>
      <c r="C268" s="14"/>
      <c r="D268" s="108"/>
      <c r="E268" s="128"/>
      <c r="F268" s="128"/>
      <c r="G268" s="126"/>
      <c r="H268" s="111"/>
      <c r="I268" s="14"/>
      <c r="J268" s="14"/>
      <c r="K268" s="16"/>
      <c r="L268" s="144" t="str">
        <f>IF(K269="","",LOOKUP(K269,{1,2.1,2.2,2.3,3,4.1,4.2,4.3,5.1,5.2,6.1,7,8,9},{"Explosives","Flammable Gas"," Non-Flammable Non-Toxic Gas","Toxic Gas","Flammable Liquid","Flammable Solid","Spontaneously Combustible","Dangerous When Wet","Oxidizing Agent","Organic Peroxide","Toxic","Radioactive","Corrosive","Miscellaneous Dangerous Goods"}))</f>
        <v/>
      </c>
      <c r="M268" s="14"/>
      <c r="N268" s="112"/>
      <c r="O268" s="88"/>
      <c r="P268" s="14"/>
      <c r="Q268" s="15" t="str">
        <f>IF(OR($O268="",$P268=""),"",INDEX('Hide Me'!$AE$4:$AI$8,MATCH($P268,'Hide Me'!$AD$4:$AD$8,0),MATCH($O268,'Hide Me'!$AE$3:$AI$3,0)))</f>
        <v/>
      </c>
      <c r="R268" s="48" t="str">
        <f>IF($Q268="","",VLOOKUP($Q268,'Hide Me'!$AD$11:$AE$14,2,FALSE))</f>
        <v/>
      </c>
      <c r="S268" s="44"/>
    </row>
    <row r="269" spans="1:19" s="19" customFormat="1" ht="13.5" thickBot="1" x14ac:dyDescent="0.25">
      <c r="A269" s="20"/>
      <c r="B269" s="133"/>
      <c r="C269" s="14"/>
      <c r="D269" s="108"/>
      <c r="E269" s="128"/>
      <c r="F269" s="128"/>
      <c r="G269" s="126"/>
      <c r="H269" s="111"/>
      <c r="I269" s="14"/>
      <c r="J269" s="14"/>
      <c r="K269" s="16"/>
      <c r="L269" s="144" t="str">
        <f>IF(K270="","",LOOKUP(K270,{1,2.1,2.2,2.3,3,4.1,4.2,4.3,5.1,5.2,6.1,7,8,9},{"Explosives","Flammable Gas"," Non-Flammable Non-Toxic Gas","Toxic Gas","Flammable Liquid","Flammable Solid","Spontaneously Combustible","Dangerous When Wet","Oxidizing Agent","Organic Peroxide","Toxic","Radioactive","Corrosive","Miscellaneous Dangerous Goods"}))</f>
        <v/>
      </c>
      <c r="M269" s="14"/>
      <c r="N269" s="112"/>
      <c r="O269" s="88"/>
      <c r="P269" s="14"/>
      <c r="Q269" s="15" t="str">
        <f>IF(OR($O269="",$P269=""),"",INDEX('Hide Me'!$AE$4:$AI$8,MATCH($P269,'Hide Me'!$AD$4:$AD$8,0),MATCH($O269,'Hide Me'!$AE$3:$AI$3,0)))</f>
        <v/>
      </c>
      <c r="R269" s="48" t="str">
        <f>IF($Q269="","",VLOOKUP($Q269,'Hide Me'!$AD$11:$AE$14,2,FALSE))</f>
        <v/>
      </c>
      <c r="S269" s="45"/>
    </row>
    <row r="270" spans="1:19" s="19" customFormat="1" ht="13.5" thickBot="1" x14ac:dyDescent="0.25">
      <c r="A270" s="20"/>
      <c r="B270" s="133"/>
      <c r="C270" s="14"/>
      <c r="D270" s="108"/>
      <c r="E270" s="128"/>
      <c r="F270" s="128"/>
      <c r="G270" s="126"/>
      <c r="H270" s="111"/>
      <c r="I270" s="14"/>
      <c r="J270" s="14"/>
      <c r="K270" s="16"/>
      <c r="L270" s="144" t="str">
        <f>IF(K271="","",LOOKUP(K271,{1,2.1,2.2,2.3,3,4.1,4.2,4.3,5.1,5.2,6.1,7,8,9},{"Explosives","Flammable Gas"," Non-Flammable Non-Toxic Gas","Toxic Gas","Flammable Liquid","Flammable Solid","Spontaneously Combustible","Dangerous When Wet","Oxidizing Agent","Organic Peroxide","Toxic","Radioactive","Corrosive","Miscellaneous Dangerous Goods"}))</f>
        <v/>
      </c>
      <c r="M270" s="14"/>
      <c r="N270" s="112"/>
      <c r="O270" s="88"/>
      <c r="P270" s="14"/>
      <c r="Q270" s="15" t="str">
        <f>IF(OR($O270="",$P270=""),"",INDEX('Hide Me'!$AE$4:$AI$8,MATCH($P270,'Hide Me'!$AD$4:$AD$8,0),MATCH($O270,'Hide Me'!$AE$3:$AI$3,0)))</f>
        <v/>
      </c>
      <c r="R270" s="48" t="str">
        <f>IF($Q270="","",VLOOKUP($Q270,'Hide Me'!$AD$11:$AE$14,2,FALSE))</f>
        <v/>
      </c>
      <c r="S270" s="45"/>
    </row>
    <row r="271" spans="1:19" s="19" customFormat="1" ht="13.5" thickBot="1" x14ac:dyDescent="0.25">
      <c r="A271" s="20"/>
      <c r="B271" s="133"/>
      <c r="C271" s="14"/>
      <c r="D271" s="108"/>
      <c r="E271" s="128"/>
      <c r="F271" s="128"/>
      <c r="G271" s="126"/>
      <c r="H271" s="111"/>
      <c r="I271" s="14"/>
      <c r="J271" s="14"/>
      <c r="K271" s="16"/>
      <c r="L271" s="144" t="str">
        <f>IF(K272="","",LOOKUP(K272,{1,2.1,2.2,2.3,3,4.1,4.2,4.3,5.1,5.2,6.1,7,8,9},{"Explosives","Flammable Gas"," Non-Flammable Non-Toxic Gas","Toxic Gas","Flammable Liquid","Flammable Solid","Spontaneously Combustible","Dangerous When Wet","Oxidizing Agent","Organic Peroxide","Toxic","Radioactive","Corrosive","Miscellaneous Dangerous Goods"}))</f>
        <v/>
      </c>
      <c r="M271" s="14"/>
      <c r="N271" s="112"/>
      <c r="O271" s="88"/>
      <c r="P271" s="14"/>
      <c r="Q271" s="15" t="str">
        <f>IF(OR($O271="",$P271=""),"",INDEX('Hide Me'!$AE$4:$AI$8,MATCH($P271,'Hide Me'!$AD$4:$AD$8,0),MATCH($O271,'Hide Me'!$AE$3:$AI$3,0)))</f>
        <v/>
      </c>
      <c r="R271" s="48" t="str">
        <f>IF($Q271="","",VLOOKUP($Q271,'Hide Me'!$AD$11:$AE$14,2,FALSE))</f>
        <v/>
      </c>
      <c r="S271" s="45"/>
    </row>
    <row r="272" spans="1:19" s="19" customFormat="1" ht="13.5" thickBot="1" x14ac:dyDescent="0.25">
      <c r="A272" s="20"/>
      <c r="B272" s="133"/>
      <c r="C272" s="14"/>
      <c r="D272" s="108"/>
      <c r="E272" s="128"/>
      <c r="F272" s="128"/>
      <c r="G272" s="126"/>
      <c r="H272" s="111"/>
      <c r="I272" s="14"/>
      <c r="J272" s="14"/>
      <c r="K272" s="16"/>
      <c r="L272" s="144" t="str">
        <f>IF(K273="","",LOOKUP(K273,{1,2.1,2.2,2.3,3,4.1,4.2,4.3,5.1,5.2,6.1,7,8,9},{"Explosives","Flammable Gas"," Non-Flammable Non-Toxic Gas","Toxic Gas","Flammable Liquid","Flammable Solid","Spontaneously Combustible","Dangerous When Wet","Oxidizing Agent","Organic Peroxide","Toxic","Radioactive","Corrosive","Miscellaneous Dangerous Goods"}))</f>
        <v/>
      </c>
      <c r="M272" s="14"/>
      <c r="N272" s="112"/>
      <c r="O272" s="88"/>
      <c r="P272" s="14"/>
      <c r="Q272" s="15" t="str">
        <f>IF(OR($O272="",$P272=""),"",INDEX('Hide Me'!$AE$4:$AI$8,MATCH($P272,'Hide Me'!$AD$4:$AD$8,0),MATCH($O272,'Hide Me'!$AE$3:$AI$3,0)))</f>
        <v/>
      </c>
      <c r="R272" s="48" t="str">
        <f>IF($Q272="","",VLOOKUP($Q272,'Hide Me'!$AD$11:$AE$14,2,FALSE))</f>
        <v/>
      </c>
      <c r="S272" s="45"/>
    </row>
    <row r="273" spans="1:19" s="19" customFormat="1" ht="13.5" thickBot="1" x14ac:dyDescent="0.25">
      <c r="A273" s="20"/>
      <c r="B273" s="133"/>
      <c r="C273" s="14"/>
      <c r="D273" s="108"/>
      <c r="E273" s="128"/>
      <c r="F273" s="128"/>
      <c r="G273" s="126"/>
      <c r="H273" s="111"/>
      <c r="I273" s="14"/>
      <c r="J273" s="14"/>
      <c r="K273" s="16"/>
      <c r="L273" s="144" t="str">
        <f>IF(K274="","",LOOKUP(K274,{1,2.1,2.2,2.3,3,4.1,4.2,4.3,5.1,5.2,6.1,7,8,9},{"Explosives","Flammable Gas"," Non-Flammable Non-Toxic Gas","Toxic Gas","Flammable Liquid","Flammable Solid","Spontaneously Combustible","Dangerous When Wet","Oxidizing Agent","Organic Peroxide","Toxic","Radioactive","Corrosive","Miscellaneous Dangerous Goods"}))</f>
        <v/>
      </c>
      <c r="M273" s="14"/>
      <c r="N273" s="112"/>
      <c r="O273" s="88"/>
      <c r="P273" s="14"/>
      <c r="Q273" s="15" t="str">
        <f>IF(OR($O273="",$P273=""),"",INDEX('Hide Me'!$AE$4:$AI$8,MATCH($P273,'Hide Me'!$AD$4:$AD$8,0),MATCH($O273,'Hide Me'!$AE$3:$AI$3,0)))</f>
        <v/>
      </c>
      <c r="R273" s="48" t="str">
        <f>IF($Q273="","",VLOOKUP($Q273,'Hide Me'!$AD$11:$AE$14,2,FALSE))</f>
        <v/>
      </c>
      <c r="S273" s="45"/>
    </row>
    <row r="274" spans="1:19" s="19" customFormat="1" ht="13.5" thickBot="1" x14ac:dyDescent="0.25">
      <c r="A274" s="20"/>
      <c r="B274" s="133"/>
      <c r="C274" s="14"/>
      <c r="D274" s="108"/>
      <c r="E274" s="128"/>
      <c r="F274" s="128"/>
      <c r="G274" s="126"/>
      <c r="H274" s="111"/>
      <c r="I274" s="14"/>
      <c r="J274" s="14"/>
      <c r="K274" s="16"/>
      <c r="L274" s="144" t="str">
        <f>IF(K275="","",LOOKUP(K275,{1,2.1,2.2,2.3,3,4.1,4.2,4.3,5.1,5.2,6.1,7,8,9},{"Explosives","Flammable Gas"," Non-Flammable Non-Toxic Gas","Toxic Gas","Flammable Liquid","Flammable Solid","Spontaneously Combustible","Dangerous When Wet","Oxidizing Agent","Organic Peroxide","Toxic","Radioactive","Corrosive","Miscellaneous Dangerous Goods"}))</f>
        <v/>
      </c>
      <c r="M274" s="14"/>
      <c r="N274" s="112"/>
      <c r="O274" s="88"/>
      <c r="P274" s="14"/>
      <c r="Q274" s="15" t="str">
        <f>IF(OR($O274="",$P274=""),"",INDEX('Hide Me'!$AE$4:$AI$8,MATCH($P274,'Hide Me'!$AD$4:$AD$8,0),MATCH($O274,'Hide Me'!$AE$3:$AI$3,0)))</f>
        <v/>
      </c>
      <c r="R274" s="48" t="str">
        <f>IF($Q274="","",VLOOKUP($Q274,'Hide Me'!$AD$11:$AE$14,2,FALSE))</f>
        <v/>
      </c>
      <c r="S274" s="45"/>
    </row>
    <row r="275" spans="1:19" s="19" customFormat="1" ht="13.5" thickBot="1" x14ac:dyDescent="0.25">
      <c r="A275" s="20"/>
      <c r="B275" s="133"/>
      <c r="C275" s="14"/>
      <c r="D275" s="108"/>
      <c r="E275" s="128"/>
      <c r="F275" s="128"/>
      <c r="G275" s="126"/>
      <c r="H275" s="111"/>
      <c r="I275" s="14"/>
      <c r="J275" s="14"/>
      <c r="K275" s="16"/>
      <c r="L275" s="144" t="str">
        <f>IF(K276="","",LOOKUP(K276,{1,2.1,2.2,2.3,3,4.1,4.2,4.3,5.1,5.2,6.1,7,8,9},{"Explosives","Flammable Gas"," Non-Flammable Non-Toxic Gas","Toxic Gas","Flammable Liquid","Flammable Solid","Spontaneously Combustible","Dangerous When Wet","Oxidizing Agent","Organic Peroxide","Toxic","Radioactive","Corrosive","Miscellaneous Dangerous Goods"}))</f>
        <v/>
      </c>
      <c r="M275" s="14"/>
      <c r="N275" s="112"/>
      <c r="O275" s="88"/>
      <c r="P275" s="14"/>
      <c r="Q275" s="15" t="str">
        <f>IF(OR($O275="",$P275=""),"",INDEX('Hide Me'!$AE$4:$AI$8,MATCH($P275,'Hide Me'!$AD$4:$AD$8,0),MATCH($O275,'Hide Me'!$AE$3:$AI$3,0)))</f>
        <v/>
      </c>
      <c r="R275" s="48" t="str">
        <f>IF($Q275="","",VLOOKUP($Q275,'Hide Me'!$AD$11:$AE$14,2,FALSE))</f>
        <v/>
      </c>
      <c r="S275" s="45"/>
    </row>
    <row r="276" spans="1:19" s="19" customFormat="1" ht="13.5" thickBot="1" x14ac:dyDescent="0.25">
      <c r="A276" s="20"/>
      <c r="B276" s="133"/>
      <c r="C276" s="14"/>
      <c r="D276" s="108"/>
      <c r="E276" s="128"/>
      <c r="F276" s="128"/>
      <c r="G276" s="126"/>
      <c r="H276" s="111"/>
      <c r="I276" s="14"/>
      <c r="J276" s="14"/>
      <c r="K276" s="16"/>
      <c r="L276" s="144" t="str">
        <f>IF(K277="","",LOOKUP(K277,{1,2.1,2.2,2.3,3,4.1,4.2,4.3,5.1,5.2,6.1,7,8,9},{"Explosives","Flammable Gas"," Non-Flammable Non-Toxic Gas","Toxic Gas","Flammable Liquid","Flammable Solid","Spontaneously Combustible","Dangerous When Wet","Oxidizing Agent","Organic Peroxide","Toxic","Radioactive","Corrosive","Miscellaneous Dangerous Goods"}))</f>
        <v/>
      </c>
      <c r="M276" s="14"/>
      <c r="N276" s="112"/>
      <c r="O276" s="88"/>
      <c r="P276" s="14"/>
      <c r="Q276" s="15" t="str">
        <f>IF(OR($O276="",$P276=""),"",INDEX('Hide Me'!$AE$4:$AI$8,MATCH($P276,'Hide Me'!$AD$4:$AD$8,0),MATCH($O276,'Hide Me'!$AE$3:$AI$3,0)))</f>
        <v/>
      </c>
      <c r="R276" s="48" t="str">
        <f>IF($Q276="","",VLOOKUP($Q276,'Hide Me'!$AD$11:$AE$14,2,FALSE))</f>
        <v/>
      </c>
      <c r="S276" s="45"/>
    </row>
    <row r="277" spans="1:19" s="19" customFormat="1" ht="13.5" thickBot="1" x14ac:dyDescent="0.25">
      <c r="A277" s="20"/>
      <c r="B277" s="133"/>
      <c r="C277" s="14"/>
      <c r="D277" s="108"/>
      <c r="E277" s="128"/>
      <c r="F277" s="128"/>
      <c r="G277" s="126"/>
      <c r="H277" s="111"/>
      <c r="I277" s="14"/>
      <c r="J277" s="14"/>
      <c r="K277" s="16"/>
      <c r="L277" s="144" t="str">
        <f>IF(K278="","",LOOKUP(K278,{1,2.1,2.2,2.3,3,4.1,4.2,4.3,5.1,5.2,6.1,7,8,9},{"Explosives","Flammable Gas"," Non-Flammable Non-Toxic Gas","Toxic Gas","Flammable Liquid","Flammable Solid","Spontaneously Combustible","Dangerous When Wet","Oxidizing Agent","Organic Peroxide","Toxic","Radioactive","Corrosive","Miscellaneous Dangerous Goods"}))</f>
        <v/>
      </c>
      <c r="M277" s="14"/>
      <c r="N277" s="112"/>
      <c r="O277" s="88"/>
      <c r="P277" s="14"/>
      <c r="Q277" s="15" t="str">
        <f>IF(OR($O277="",$P277=""),"",INDEX('Hide Me'!$AE$4:$AI$8,MATCH($P277,'Hide Me'!$AD$4:$AD$8,0),MATCH($O277,'Hide Me'!$AE$3:$AI$3,0)))</f>
        <v/>
      </c>
      <c r="R277" s="48" t="str">
        <f>IF($Q277="","",VLOOKUP($Q277,'Hide Me'!$AD$11:$AE$14,2,FALSE))</f>
        <v/>
      </c>
      <c r="S277" s="45"/>
    </row>
    <row r="278" spans="1:19" s="19" customFormat="1" ht="13.5" thickBot="1" x14ac:dyDescent="0.25">
      <c r="A278" s="20"/>
      <c r="B278" s="133"/>
      <c r="C278" s="14"/>
      <c r="D278" s="108"/>
      <c r="E278" s="128"/>
      <c r="F278" s="128"/>
      <c r="G278" s="126"/>
      <c r="H278" s="111"/>
      <c r="I278" s="14"/>
      <c r="J278" s="14"/>
      <c r="K278" s="16"/>
      <c r="L278" s="144" t="str">
        <f>IF(K279="","",LOOKUP(K279,{1,2.1,2.2,2.3,3,4.1,4.2,4.3,5.1,5.2,6.1,7,8,9},{"Explosives","Flammable Gas"," Non-Flammable Non-Toxic Gas","Toxic Gas","Flammable Liquid","Flammable Solid","Spontaneously Combustible","Dangerous When Wet","Oxidizing Agent","Organic Peroxide","Toxic","Radioactive","Corrosive","Miscellaneous Dangerous Goods"}))</f>
        <v/>
      </c>
      <c r="M278" s="14"/>
      <c r="N278" s="112"/>
      <c r="O278" s="88"/>
      <c r="P278" s="14"/>
      <c r="Q278" s="15" t="str">
        <f>IF(OR($O278="",$P278=""),"",INDEX('Hide Me'!$AE$4:$AI$8,MATCH($P278,'Hide Me'!$AD$4:$AD$8,0),MATCH($O278,'Hide Me'!$AE$3:$AI$3,0)))</f>
        <v/>
      </c>
      <c r="R278" s="48" t="str">
        <f>IF($Q278="","",VLOOKUP($Q278,'Hide Me'!$AD$11:$AE$14,2,FALSE))</f>
        <v/>
      </c>
      <c r="S278" s="45"/>
    </row>
    <row r="279" spans="1:19" s="19" customFormat="1" ht="13.5" thickBot="1" x14ac:dyDescent="0.25">
      <c r="A279" s="20"/>
      <c r="B279" s="133"/>
      <c r="C279" s="14"/>
      <c r="D279" s="108"/>
      <c r="E279" s="128"/>
      <c r="F279" s="128"/>
      <c r="G279" s="126"/>
      <c r="H279" s="111"/>
      <c r="I279" s="14"/>
      <c r="J279" s="14"/>
      <c r="K279" s="16"/>
      <c r="L279" s="144" t="str">
        <f>IF(K280="","",LOOKUP(K280,{1,2.1,2.2,2.3,3,4.1,4.2,4.3,5.1,5.2,6.1,7,8,9},{"Explosives","Flammable Gas"," Non-Flammable Non-Toxic Gas","Toxic Gas","Flammable Liquid","Flammable Solid","Spontaneously Combustible","Dangerous When Wet","Oxidizing Agent","Organic Peroxide","Toxic","Radioactive","Corrosive","Miscellaneous Dangerous Goods"}))</f>
        <v/>
      </c>
      <c r="M279" s="14"/>
      <c r="N279" s="112"/>
      <c r="O279" s="88"/>
      <c r="P279" s="14"/>
      <c r="Q279" s="15" t="str">
        <f>IF(OR($O279="",$P279=""),"",INDEX('Hide Me'!$AE$4:$AI$8,MATCH($P279,'Hide Me'!$AD$4:$AD$8,0),MATCH($O279,'Hide Me'!$AE$3:$AI$3,0)))</f>
        <v/>
      </c>
      <c r="R279" s="48" t="str">
        <f>IF($Q279="","",VLOOKUP($Q279,'Hide Me'!$AD$11:$AE$14,2,FALSE))</f>
        <v/>
      </c>
      <c r="S279" s="45"/>
    </row>
    <row r="280" spans="1:19" s="19" customFormat="1" ht="13.5" thickBot="1" x14ac:dyDescent="0.25">
      <c r="A280" s="20"/>
      <c r="B280" s="133"/>
      <c r="C280" s="14"/>
      <c r="D280" s="108"/>
      <c r="E280" s="128"/>
      <c r="F280" s="128"/>
      <c r="G280" s="126"/>
      <c r="H280" s="111"/>
      <c r="I280" s="14"/>
      <c r="J280" s="14"/>
      <c r="K280" s="16"/>
      <c r="L280" s="144" t="str">
        <f>IF(K281="","",LOOKUP(K281,{1,2.1,2.2,2.3,3,4.1,4.2,4.3,5.1,5.2,6.1,7,8,9},{"Explosives","Flammable Gas"," Non-Flammable Non-Toxic Gas","Toxic Gas","Flammable Liquid","Flammable Solid","Spontaneously Combustible","Dangerous When Wet","Oxidizing Agent","Organic Peroxide","Toxic","Radioactive","Corrosive","Miscellaneous Dangerous Goods"}))</f>
        <v/>
      </c>
      <c r="M280" s="14"/>
      <c r="N280" s="112"/>
      <c r="O280" s="88"/>
      <c r="P280" s="14"/>
      <c r="Q280" s="15" t="str">
        <f>IF(OR($O280="",$P280=""),"",INDEX('Hide Me'!$AE$4:$AI$8,MATCH($P280,'Hide Me'!$AD$4:$AD$8,0),MATCH($O280,'Hide Me'!$AE$3:$AI$3,0)))</f>
        <v/>
      </c>
      <c r="R280" s="48" t="str">
        <f>IF($Q280="","",VLOOKUP($Q280,'Hide Me'!$AD$11:$AE$14,2,FALSE))</f>
        <v/>
      </c>
      <c r="S280" s="45"/>
    </row>
    <row r="281" spans="1:19" s="19" customFormat="1" ht="13.5" thickBot="1" x14ac:dyDescent="0.25">
      <c r="A281" s="20"/>
      <c r="B281" s="133"/>
      <c r="C281" s="14"/>
      <c r="D281" s="108"/>
      <c r="E281" s="128"/>
      <c r="F281" s="128"/>
      <c r="G281" s="126"/>
      <c r="H281" s="111"/>
      <c r="I281" s="14"/>
      <c r="J281" s="14"/>
      <c r="K281" s="16"/>
      <c r="L281" s="144" t="str">
        <f>IF(K282="","",LOOKUP(K282,{1,2.1,2.2,2.3,3,4.1,4.2,4.3,5.1,5.2,6.1,7,8,9},{"Explosives","Flammable Gas"," Non-Flammable Non-Toxic Gas","Toxic Gas","Flammable Liquid","Flammable Solid","Spontaneously Combustible","Dangerous When Wet","Oxidizing Agent","Organic Peroxide","Toxic","Radioactive","Corrosive","Miscellaneous Dangerous Goods"}))</f>
        <v/>
      </c>
      <c r="M281" s="14"/>
      <c r="N281" s="112"/>
      <c r="O281" s="88"/>
      <c r="P281" s="14"/>
      <c r="Q281" s="15" t="str">
        <f>IF(OR($O281="",$P281=""),"",INDEX('Hide Me'!$AE$4:$AI$8,MATCH($P281,'Hide Me'!$AD$4:$AD$8,0),MATCH($O281,'Hide Me'!$AE$3:$AI$3,0)))</f>
        <v/>
      </c>
      <c r="R281" s="48" t="str">
        <f>IF($Q281="","",VLOOKUP($Q281,'Hide Me'!$AD$11:$AE$14,2,FALSE))</f>
        <v/>
      </c>
      <c r="S281" s="45"/>
    </row>
    <row r="282" spans="1:19" s="19" customFormat="1" ht="13.5" thickBot="1" x14ac:dyDescent="0.25">
      <c r="A282" s="20"/>
      <c r="B282" s="133"/>
      <c r="C282" s="14"/>
      <c r="D282" s="108"/>
      <c r="E282" s="128"/>
      <c r="F282" s="128"/>
      <c r="G282" s="126"/>
      <c r="H282" s="111"/>
      <c r="I282" s="14"/>
      <c r="J282" s="14"/>
      <c r="K282" s="16"/>
      <c r="L282" s="144" t="str">
        <f>IF(K283="","",LOOKUP(K283,{1,2.1,2.2,2.3,3,4.1,4.2,4.3,5.1,5.2,6.1,7,8,9},{"Explosives","Flammable Gas"," Non-Flammable Non-Toxic Gas","Toxic Gas","Flammable Liquid","Flammable Solid","Spontaneously Combustible","Dangerous When Wet","Oxidizing Agent","Organic Peroxide","Toxic","Radioactive","Corrosive","Miscellaneous Dangerous Goods"}))</f>
        <v/>
      </c>
      <c r="M282" s="14"/>
      <c r="N282" s="112"/>
      <c r="O282" s="88"/>
      <c r="P282" s="14"/>
      <c r="Q282" s="15" t="str">
        <f>IF(OR($O282="",$P282=""),"",INDEX('Hide Me'!$AE$4:$AI$8,MATCH($P282,'Hide Me'!$AD$4:$AD$8,0),MATCH($O282,'Hide Me'!$AE$3:$AI$3,0)))</f>
        <v/>
      </c>
      <c r="R282" s="48" t="str">
        <f>IF($Q282="","",VLOOKUP($Q282,'Hide Me'!$AD$11:$AE$14,2,FALSE))</f>
        <v/>
      </c>
      <c r="S282" s="45"/>
    </row>
    <row r="283" spans="1:19" s="19" customFormat="1" ht="13.5" thickBot="1" x14ac:dyDescent="0.25">
      <c r="A283" s="20"/>
      <c r="B283" s="133"/>
      <c r="C283" s="14"/>
      <c r="D283" s="108"/>
      <c r="E283" s="128"/>
      <c r="F283" s="128"/>
      <c r="G283" s="126"/>
      <c r="H283" s="111"/>
      <c r="I283" s="14"/>
      <c r="J283" s="14"/>
      <c r="K283" s="16"/>
      <c r="L283" s="144" t="str">
        <f>IF(K284="","",LOOKUP(K284,{1,2.1,2.2,2.3,3,4.1,4.2,4.3,5.1,5.2,6.1,7,8,9},{"Explosives","Flammable Gas"," Non-Flammable Non-Toxic Gas","Toxic Gas","Flammable Liquid","Flammable Solid","Spontaneously Combustible","Dangerous When Wet","Oxidizing Agent","Organic Peroxide","Toxic","Radioactive","Corrosive","Miscellaneous Dangerous Goods"}))</f>
        <v/>
      </c>
      <c r="M283" s="14"/>
      <c r="N283" s="112"/>
      <c r="O283" s="88"/>
      <c r="P283" s="14"/>
      <c r="Q283" s="15" t="str">
        <f>IF(OR($O283="",$P283=""),"",INDEX('Hide Me'!$AE$4:$AI$8,MATCH($P283,'Hide Me'!$AD$4:$AD$8,0),MATCH($O283,'Hide Me'!$AE$3:$AI$3,0)))</f>
        <v/>
      </c>
      <c r="R283" s="48" t="str">
        <f>IF($Q283="","",VLOOKUP($Q283,'Hide Me'!$AD$11:$AE$14,2,FALSE))</f>
        <v/>
      </c>
      <c r="S283" s="45"/>
    </row>
    <row r="284" spans="1:19" s="19" customFormat="1" ht="13.5" thickBot="1" x14ac:dyDescent="0.25">
      <c r="A284" s="20"/>
      <c r="B284" s="133"/>
      <c r="C284" s="14"/>
      <c r="D284" s="108"/>
      <c r="E284" s="128"/>
      <c r="F284" s="128"/>
      <c r="G284" s="126"/>
      <c r="H284" s="111"/>
      <c r="I284" s="14"/>
      <c r="J284" s="14"/>
      <c r="K284" s="16"/>
      <c r="L284" s="144" t="str">
        <f>IF(K285="","",LOOKUP(K285,{1,2.1,2.2,2.3,3,4.1,4.2,4.3,5.1,5.2,6.1,7,8,9},{"Explosives","Flammable Gas"," Non-Flammable Non-Toxic Gas","Toxic Gas","Flammable Liquid","Flammable Solid","Spontaneously Combustible","Dangerous When Wet","Oxidizing Agent","Organic Peroxide","Toxic","Radioactive","Corrosive","Miscellaneous Dangerous Goods"}))</f>
        <v/>
      </c>
      <c r="M284" s="14"/>
      <c r="N284" s="112"/>
      <c r="O284" s="88"/>
      <c r="P284" s="14"/>
      <c r="Q284" s="15" t="str">
        <f>IF(OR($O284="",$P284=""),"",INDEX('Hide Me'!$AE$4:$AI$8,MATCH($P284,'Hide Me'!$AD$4:$AD$8,0),MATCH($O284,'Hide Me'!$AE$3:$AI$3,0)))</f>
        <v/>
      </c>
      <c r="R284" s="48" t="str">
        <f>IF($Q284="","",VLOOKUP($Q284,'Hide Me'!$AD$11:$AE$14,2,FALSE))</f>
        <v/>
      </c>
      <c r="S284" s="45"/>
    </row>
    <row r="285" spans="1:19" s="19" customFormat="1" ht="13.5" thickBot="1" x14ac:dyDescent="0.25">
      <c r="A285" s="20"/>
      <c r="B285" s="133"/>
      <c r="C285" s="14"/>
      <c r="D285" s="108"/>
      <c r="E285" s="128"/>
      <c r="F285" s="128"/>
      <c r="G285" s="126"/>
      <c r="H285" s="111"/>
      <c r="I285" s="14"/>
      <c r="J285" s="14"/>
      <c r="K285" s="16"/>
      <c r="L285" s="144" t="str">
        <f>IF(K286="","",LOOKUP(K286,{1,2.1,2.2,2.3,3,4.1,4.2,4.3,5.1,5.2,6.1,7,8,9},{"Explosives","Flammable Gas"," Non-Flammable Non-Toxic Gas","Toxic Gas","Flammable Liquid","Flammable Solid","Spontaneously Combustible","Dangerous When Wet","Oxidizing Agent","Organic Peroxide","Toxic","Radioactive","Corrosive","Miscellaneous Dangerous Goods"}))</f>
        <v/>
      </c>
      <c r="M285" s="14"/>
      <c r="N285" s="112"/>
      <c r="O285" s="88"/>
      <c r="P285" s="14"/>
      <c r="Q285" s="15" t="str">
        <f>IF(OR($O285="",$P285=""),"",INDEX('Hide Me'!$AE$4:$AI$8,MATCH($P285,'Hide Me'!$AD$4:$AD$8,0),MATCH($O285,'Hide Me'!$AE$3:$AI$3,0)))</f>
        <v/>
      </c>
      <c r="R285" s="48" t="str">
        <f>IF($Q285="","",VLOOKUP($Q285,'Hide Me'!$AD$11:$AE$14,2,FALSE))</f>
        <v/>
      </c>
      <c r="S285" s="45"/>
    </row>
    <row r="286" spans="1:19" s="19" customFormat="1" ht="13.5" thickBot="1" x14ac:dyDescent="0.25">
      <c r="A286" s="20"/>
      <c r="B286" s="133"/>
      <c r="C286" s="14"/>
      <c r="D286" s="108"/>
      <c r="E286" s="128"/>
      <c r="F286" s="128"/>
      <c r="G286" s="126"/>
      <c r="H286" s="111"/>
      <c r="I286" s="14"/>
      <c r="J286" s="14"/>
      <c r="K286" s="16"/>
      <c r="L286" s="144" t="str">
        <f>IF(K287="","",LOOKUP(K287,{1,2.1,2.2,2.3,3,4.1,4.2,4.3,5.1,5.2,6.1,7,8,9},{"Explosives","Flammable Gas"," Non-Flammable Non-Toxic Gas","Toxic Gas","Flammable Liquid","Flammable Solid","Spontaneously Combustible","Dangerous When Wet","Oxidizing Agent","Organic Peroxide","Toxic","Radioactive","Corrosive","Miscellaneous Dangerous Goods"}))</f>
        <v/>
      </c>
      <c r="M286" s="14"/>
      <c r="N286" s="112"/>
      <c r="O286" s="88"/>
      <c r="P286" s="14"/>
      <c r="Q286" s="15" t="str">
        <f>IF(OR($O286="",$P286=""),"",INDEX('Hide Me'!$AE$4:$AI$8,MATCH($P286,'Hide Me'!$AD$4:$AD$8,0),MATCH($O286,'Hide Me'!$AE$3:$AI$3,0)))</f>
        <v/>
      </c>
      <c r="R286" s="48" t="str">
        <f>IF($Q286="","",VLOOKUP($Q286,'Hide Me'!$AD$11:$AE$14,2,FALSE))</f>
        <v/>
      </c>
      <c r="S286" s="45"/>
    </row>
    <row r="287" spans="1:19" s="19" customFormat="1" ht="13.5" thickBot="1" x14ac:dyDescent="0.25">
      <c r="A287" s="20"/>
      <c r="B287" s="133"/>
      <c r="C287" s="14"/>
      <c r="D287" s="108"/>
      <c r="E287" s="128"/>
      <c r="F287" s="128"/>
      <c r="G287" s="126"/>
      <c r="H287" s="111"/>
      <c r="I287" s="14"/>
      <c r="J287" s="14"/>
      <c r="K287" s="16"/>
      <c r="L287" s="144" t="str">
        <f>IF(K288="","",LOOKUP(K288,{1,2.1,2.2,2.3,3,4.1,4.2,4.3,5.1,5.2,6.1,7,8,9},{"Explosives","Flammable Gas"," Non-Flammable Non-Toxic Gas","Toxic Gas","Flammable Liquid","Flammable Solid","Spontaneously Combustible","Dangerous When Wet","Oxidizing Agent","Organic Peroxide","Toxic","Radioactive","Corrosive","Miscellaneous Dangerous Goods"}))</f>
        <v/>
      </c>
      <c r="M287" s="14"/>
      <c r="N287" s="112"/>
      <c r="O287" s="88"/>
      <c r="P287" s="14"/>
      <c r="Q287" s="15" t="str">
        <f>IF(OR($O287="",$P287=""),"",INDEX('Hide Me'!$AE$4:$AI$8,MATCH($P287,'Hide Me'!$AD$4:$AD$8,0),MATCH($O287,'Hide Me'!$AE$3:$AI$3,0)))</f>
        <v/>
      </c>
      <c r="R287" s="48" t="str">
        <f>IF($Q287="","",VLOOKUP($Q287,'Hide Me'!$AD$11:$AE$14,2,FALSE))</f>
        <v/>
      </c>
      <c r="S287" s="45"/>
    </row>
    <row r="288" spans="1:19" s="19" customFormat="1" ht="13.5" thickBot="1" x14ac:dyDescent="0.25">
      <c r="A288" s="20"/>
      <c r="B288" s="133"/>
      <c r="C288" s="14"/>
      <c r="D288" s="108"/>
      <c r="E288" s="128"/>
      <c r="F288" s="128"/>
      <c r="G288" s="126"/>
      <c r="H288" s="111"/>
      <c r="I288" s="14"/>
      <c r="J288" s="14"/>
      <c r="K288" s="16"/>
      <c r="L288" s="144" t="str">
        <f>IF(K289="","",LOOKUP(K289,{1,2.1,2.2,2.3,3,4.1,4.2,4.3,5.1,5.2,6.1,7,8,9},{"Explosives","Flammable Gas"," Non-Flammable Non-Toxic Gas","Toxic Gas","Flammable Liquid","Flammable Solid","Spontaneously Combustible","Dangerous When Wet","Oxidizing Agent","Organic Peroxide","Toxic","Radioactive","Corrosive","Miscellaneous Dangerous Goods"}))</f>
        <v/>
      </c>
      <c r="M288" s="14"/>
      <c r="N288" s="112"/>
      <c r="O288" s="88"/>
      <c r="P288" s="14"/>
      <c r="Q288" s="15" t="str">
        <f>IF(OR($O288="",$P288=""),"",INDEX('Hide Me'!$AE$4:$AI$8,MATCH($P288,'Hide Me'!$AD$4:$AD$8,0),MATCH($O288,'Hide Me'!$AE$3:$AI$3,0)))</f>
        <v/>
      </c>
      <c r="R288" s="48" t="str">
        <f>IF($Q288="","",VLOOKUP($Q288,'Hide Me'!$AD$11:$AE$14,2,FALSE))</f>
        <v/>
      </c>
      <c r="S288" s="45"/>
    </row>
    <row r="289" spans="1:19" s="19" customFormat="1" ht="13.5" thickBot="1" x14ac:dyDescent="0.25">
      <c r="A289" s="20"/>
      <c r="B289" s="133"/>
      <c r="C289" s="14"/>
      <c r="D289" s="108"/>
      <c r="E289" s="128"/>
      <c r="F289" s="128"/>
      <c r="G289" s="126"/>
      <c r="H289" s="111"/>
      <c r="I289" s="14"/>
      <c r="J289" s="14"/>
      <c r="K289" s="16"/>
      <c r="L289" s="144" t="str">
        <f>IF(K290="","",LOOKUP(K290,{1,2.1,2.2,2.3,3,4.1,4.2,4.3,5.1,5.2,6.1,7,8,9},{"Explosives","Flammable Gas"," Non-Flammable Non-Toxic Gas","Toxic Gas","Flammable Liquid","Flammable Solid","Spontaneously Combustible","Dangerous When Wet","Oxidizing Agent","Organic Peroxide","Toxic","Radioactive","Corrosive","Miscellaneous Dangerous Goods"}))</f>
        <v/>
      </c>
      <c r="M289" s="14"/>
      <c r="N289" s="112"/>
      <c r="O289" s="88"/>
      <c r="P289" s="14"/>
      <c r="Q289" s="15" t="str">
        <f>IF(OR($O289="",$P289=""),"",INDEX('Hide Me'!$AE$4:$AI$8,MATCH($P289,'Hide Me'!$AD$4:$AD$8,0),MATCH($O289,'Hide Me'!$AE$3:$AI$3,0)))</f>
        <v/>
      </c>
      <c r="R289" s="48" t="str">
        <f>IF($Q289="","",VLOOKUP($Q289,'Hide Me'!$AD$11:$AE$14,2,FALSE))</f>
        <v/>
      </c>
      <c r="S289" s="45"/>
    </row>
    <row r="290" spans="1:19" s="19" customFormat="1" ht="13.5" thickBot="1" x14ac:dyDescent="0.25">
      <c r="A290" s="20"/>
      <c r="B290" s="133"/>
      <c r="C290" s="14"/>
      <c r="D290" s="108"/>
      <c r="E290" s="128"/>
      <c r="F290" s="128"/>
      <c r="G290" s="126"/>
      <c r="H290" s="111"/>
      <c r="I290" s="14"/>
      <c r="J290" s="14"/>
      <c r="K290" s="16"/>
      <c r="L290" s="144" t="str">
        <f>IF(K291="","",LOOKUP(K291,{1,2.1,2.2,2.3,3,4.1,4.2,4.3,5.1,5.2,6.1,7,8,9},{"Explosives","Flammable Gas"," Non-Flammable Non-Toxic Gas","Toxic Gas","Flammable Liquid","Flammable Solid","Spontaneously Combustible","Dangerous When Wet","Oxidizing Agent","Organic Peroxide","Toxic","Radioactive","Corrosive","Miscellaneous Dangerous Goods"}))</f>
        <v/>
      </c>
      <c r="M290" s="14"/>
      <c r="N290" s="112"/>
      <c r="O290" s="88"/>
      <c r="P290" s="14"/>
      <c r="Q290" s="15" t="str">
        <f>IF(OR($O290="",$P290=""),"",INDEX('Hide Me'!$AE$4:$AI$8,MATCH($P290,'Hide Me'!$AD$4:$AD$8,0),MATCH($O290,'Hide Me'!$AE$3:$AI$3,0)))</f>
        <v/>
      </c>
      <c r="R290" s="48" t="str">
        <f>IF($Q290="","",VLOOKUP($Q290,'Hide Me'!$AD$11:$AE$14,2,FALSE))</f>
        <v/>
      </c>
      <c r="S290" s="45"/>
    </row>
    <row r="291" spans="1:19" s="19" customFormat="1" ht="13.5" thickBot="1" x14ac:dyDescent="0.25">
      <c r="A291" s="20"/>
      <c r="B291" s="133"/>
      <c r="C291" s="14"/>
      <c r="D291" s="108"/>
      <c r="E291" s="128"/>
      <c r="F291" s="128"/>
      <c r="G291" s="126"/>
      <c r="H291" s="111"/>
      <c r="I291" s="14"/>
      <c r="J291" s="14"/>
      <c r="K291" s="16"/>
      <c r="L291" s="144" t="str">
        <f>IF(K292="","",LOOKUP(K292,{1,2.1,2.2,2.3,3,4.1,4.2,4.3,5.1,5.2,6.1,7,8,9},{"Explosives","Flammable Gas"," Non-Flammable Non-Toxic Gas","Toxic Gas","Flammable Liquid","Flammable Solid","Spontaneously Combustible","Dangerous When Wet","Oxidizing Agent","Organic Peroxide","Toxic","Radioactive","Corrosive","Miscellaneous Dangerous Goods"}))</f>
        <v/>
      </c>
      <c r="M291" s="14"/>
      <c r="N291" s="112"/>
      <c r="O291" s="88"/>
      <c r="P291" s="14"/>
      <c r="Q291" s="15" t="str">
        <f>IF(OR($O291="",$P291=""),"",INDEX('Hide Me'!$AE$4:$AI$8,MATCH($P291,'Hide Me'!$AD$4:$AD$8,0),MATCH($O291,'Hide Me'!$AE$3:$AI$3,0)))</f>
        <v/>
      </c>
      <c r="R291" s="48" t="str">
        <f>IF($Q291="","",VLOOKUP($Q291,'Hide Me'!$AD$11:$AE$14,2,FALSE))</f>
        <v/>
      </c>
      <c r="S291" s="45"/>
    </row>
    <row r="292" spans="1:19" s="19" customFormat="1" ht="13.5" thickBot="1" x14ac:dyDescent="0.25">
      <c r="A292" s="20"/>
      <c r="B292" s="133"/>
      <c r="C292" s="14"/>
      <c r="D292" s="108"/>
      <c r="E292" s="128"/>
      <c r="F292" s="128"/>
      <c r="G292" s="126"/>
      <c r="H292" s="111"/>
      <c r="I292" s="14"/>
      <c r="J292" s="14"/>
      <c r="K292" s="16"/>
      <c r="L292" s="144" t="str">
        <f>IF(K293="","",LOOKUP(K293,{1,2.1,2.2,2.3,3,4.1,4.2,4.3,5.1,5.2,6.1,7,8,9},{"Explosives","Flammable Gas"," Non-Flammable Non-Toxic Gas","Toxic Gas","Flammable Liquid","Flammable Solid","Spontaneously Combustible","Dangerous When Wet","Oxidizing Agent","Organic Peroxide","Toxic","Radioactive","Corrosive","Miscellaneous Dangerous Goods"}))</f>
        <v/>
      </c>
      <c r="M292" s="14"/>
      <c r="N292" s="112"/>
      <c r="O292" s="88"/>
      <c r="P292" s="14"/>
      <c r="Q292" s="15" t="str">
        <f>IF(OR($O292="",$P292=""),"",INDEX('Hide Me'!$AE$4:$AI$8,MATCH($P292,'Hide Me'!$AD$4:$AD$8,0),MATCH($O292,'Hide Me'!$AE$3:$AI$3,0)))</f>
        <v/>
      </c>
      <c r="R292" s="48" t="str">
        <f>IF($Q292="","",VLOOKUP($Q292,'Hide Me'!$AD$11:$AE$14,2,FALSE))</f>
        <v/>
      </c>
      <c r="S292" s="45"/>
    </row>
    <row r="293" spans="1:19" s="19" customFormat="1" ht="13.5" thickBot="1" x14ac:dyDescent="0.25">
      <c r="A293" s="20"/>
      <c r="B293" s="133"/>
      <c r="C293" s="14"/>
      <c r="D293" s="108"/>
      <c r="E293" s="128"/>
      <c r="F293" s="128"/>
      <c r="G293" s="126"/>
      <c r="H293" s="111"/>
      <c r="I293" s="14"/>
      <c r="J293" s="14"/>
      <c r="K293" s="16"/>
      <c r="L293" s="144" t="str">
        <f>IF(K294="","",LOOKUP(K294,{1,2.1,2.2,2.3,3,4.1,4.2,4.3,5.1,5.2,6.1,7,8,9},{"Explosives","Flammable Gas"," Non-Flammable Non-Toxic Gas","Toxic Gas","Flammable Liquid","Flammable Solid","Spontaneously Combustible","Dangerous When Wet","Oxidizing Agent","Organic Peroxide","Toxic","Radioactive","Corrosive","Miscellaneous Dangerous Goods"}))</f>
        <v/>
      </c>
      <c r="M293" s="14"/>
      <c r="N293" s="112"/>
      <c r="O293" s="88"/>
      <c r="P293" s="14"/>
      <c r="Q293" s="15" t="str">
        <f>IF(OR($O293="",$P293=""),"",INDEX('Hide Me'!$AE$4:$AI$8,MATCH($P293,'Hide Me'!$AD$4:$AD$8,0),MATCH($O293,'Hide Me'!$AE$3:$AI$3,0)))</f>
        <v/>
      </c>
      <c r="R293" s="48" t="str">
        <f>IF($Q293="","",VLOOKUP($Q293,'Hide Me'!$AD$11:$AE$14,2,FALSE))</f>
        <v/>
      </c>
      <c r="S293" s="45"/>
    </row>
    <row r="294" spans="1:19" s="19" customFormat="1" ht="13.5" thickBot="1" x14ac:dyDescent="0.25">
      <c r="A294" s="20"/>
      <c r="B294" s="133"/>
      <c r="C294" s="14"/>
      <c r="D294" s="108"/>
      <c r="E294" s="128"/>
      <c r="F294" s="128"/>
      <c r="G294" s="126"/>
      <c r="H294" s="111"/>
      <c r="I294" s="14"/>
      <c r="J294" s="14"/>
      <c r="K294" s="16"/>
      <c r="L294" s="144" t="str">
        <f>IF(K295="","",LOOKUP(K295,{1,2.1,2.2,2.3,3,4.1,4.2,4.3,5.1,5.2,6.1,7,8,9},{"Explosives","Flammable Gas"," Non-Flammable Non-Toxic Gas","Toxic Gas","Flammable Liquid","Flammable Solid","Spontaneously Combustible","Dangerous When Wet","Oxidizing Agent","Organic Peroxide","Toxic","Radioactive","Corrosive","Miscellaneous Dangerous Goods"}))</f>
        <v/>
      </c>
      <c r="M294" s="14"/>
      <c r="N294" s="112"/>
      <c r="O294" s="88"/>
      <c r="P294" s="14"/>
      <c r="Q294" s="15" t="str">
        <f>IF(OR($O294="",$P294=""),"",INDEX('Hide Me'!$AE$4:$AI$8,MATCH($P294,'Hide Me'!$AD$4:$AD$8,0),MATCH($O294,'Hide Me'!$AE$3:$AI$3,0)))</f>
        <v/>
      </c>
      <c r="R294" s="48" t="str">
        <f>IF($Q294="","",VLOOKUP($Q294,'Hide Me'!$AD$11:$AE$14,2,FALSE))</f>
        <v/>
      </c>
      <c r="S294" s="45"/>
    </row>
    <row r="295" spans="1:19" s="19" customFormat="1" ht="13.5" thickBot="1" x14ac:dyDescent="0.25">
      <c r="A295" s="20"/>
      <c r="B295" s="133"/>
      <c r="C295" s="14"/>
      <c r="D295" s="108"/>
      <c r="E295" s="128"/>
      <c r="F295" s="128"/>
      <c r="G295" s="126"/>
      <c r="H295" s="111"/>
      <c r="I295" s="14"/>
      <c r="J295" s="14"/>
      <c r="K295" s="16"/>
      <c r="L295" s="144" t="str">
        <f>IF(K296="","",LOOKUP(K296,{1,2.1,2.2,2.3,3,4.1,4.2,4.3,5.1,5.2,6.1,7,8,9},{"Explosives","Flammable Gas"," Non-Flammable Non-Toxic Gas","Toxic Gas","Flammable Liquid","Flammable Solid","Spontaneously Combustible","Dangerous When Wet","Oxidizing Agent","Organic Peroxide","Toxic","Radioactive","Corrosive","Miscellaneous Dangerous Goods"}))</f>
        <v/>
      </c>
      <c r="M295" s="14"/>
      <c r="N295" s="112"/>
      <c r="O295" s="88"/>
      <c r="P295" s="14"/>
      <c r="Q295" s="15" t="str">
        <f>IF(OR($O295="",$P295=""),"",INDEX('Hide Me'!$AE$4:$AI$8,MATCH($P295,'Hide Me'!$AD$4:$AD$8,0),MATCH($O295,'Hide Me'!$AE$3:$AI$3,0)))</f>
        <v/>
      </c>
      <c r="R295" s="48" t="str">
        <f>IF($Q295="","",VLOOKUP($Q295,'Hide Me'!$AD$11:$AE$14,2,FALSE))</f>
        <v/>
      </c>
      <c r="S295" s="45"/>
    </row>
    <row r="296" spans="1:19" s="19" customFormat="1" ht="13.5" thickBot="1" x14ac:dyDescent="0.25">
      <c r="A296" s="20"/>
      <c r="B296" s="133"/>
      <c r="C296" s="14"/>
      <c r="D296" s="108"/>
      <c r="E296" s="128"/>
      <c r="F296" s="128"/>
      <c r="G296" s="126"/>
      <c r="H296" s="111"/>
      <c r="I296" s="14"/>
      <c r="J296" s="14"/>
      <c r="K296" s="16"/>
      <c r="L296" s="144" t="str">
        <f>IF(K297="","",LOOKUP(K297,{1,2.1,2.2,2.3,3,4.1,4.2,4.3,5.1,5.2,6.1,7,8,9},{"Explosives","Flammable Gas"," Non-Flammable Non-Toxic Gas","Toxic Gas","Flammable Liquid","Flammable Solid","Spontaneously Combustible","Dangerous When Wet","Oxidizing Agent","Organic Peroxide","Toxic","Radioactive","Corrosive","Miscellaneous Dangerous Goods"}))</f>
        <v/>
      </c>
      <c r="M296" s="14"/>
      <c r="N296" s="112"/>
      <c r="O296" s="88"/>
      <c r="P296" s="14"/>
      <c r="Q296" s="15" t="str">
        <f>IF(OR($O296="",$P296=""),"",INDEX('Hide Me'!$AE$4:$AI$8,MATCH($P296,'Hide Me'!$AD$4:$AD$8,0),MATCH($O296,'Hide Me'!$AE$3:$AI$3,0)))</f>
        <v/>
      </c>
      <c r="R296" s="48" t="str">
        <f>IF($Q296="","",VLOOKUP($Q296,'Hide Me'!$AD$11:$AE$14,2,FALSE))</f>
        <v/>
      </c>
      <c r="S296" s="45"/>
    </row>
    <row r="297" spans="1:19" s="19" customFormat="1" ht="13.5" thickBot="1" x14ac:dyDescent="0.25">
      <c r="A297" s="20"/>
      <c r="B297" s="133"/>
      <c r="C297" s="14"/>
      <c r="D297" s="108"/>
      <c r="E297" s="128"/>
      <c r="F297" s="128"/>
      <c r="G297" s="126"/>
      <c r="H297" s="111"/>
      <c r="I297" s="14"/>
      <c r="J297" s="14"/>
      <c r="K297" s="16"/>
      <c r="L297" s="144" t="str">
        <f>IF(K298="","",LOOKUP(K298,{1,2.1,2.2,2.3,3,4.1,4.2,4.3,5.1,5.2,6.1,7,8,9},{"Explosives","Flammable Gas"," Non-Flammable Non-Toxic Gas","Toxic Gas","Flammable Liquid","Flammable Solid","Spontaneously Combustible","Dangerous When Wet","Oxidizing Agent","Organic Peroxide","Toxic","Radioactive","Corrosive","Miscellaneous Dangerous Goods"}))</f>
        <v/>
      </c>
      <c r="M297" s="14"/>
      <c r="N297" s="112"/>
      <c r="O297" s="88"/>
      <c r="P297" s="14"/>
      <c r="Q297" s="15" t="str">
        <f>IF(OR($O297="",$P297=""),"",INDEX('Hide Me'!$AE$4:$AI$8,MATCH($P297,'Hide Me'!$AD$4:$AD$8,0),MATCH($O297,'Hide Me'!$AE$3:$AI$3,0)))</f>
        <v/>
      </c>
      <c r="R297" s="48" t="str">
        <f>IF($Q297="","",VLOOKUP($Q297,'Hide Me'!$AD$11:$AE$14,2,FALSE))</f>
        <v/>
      </c>
      <c r="S297" s="45"/>
    </row>
    <row r="298" spans="1:19" s="19" customFormat="1" ht="13.5" thickBot="1" x14ac:dyDescent="0.25">
      <c r="A298" s="20"/>
      <c r="B298" s="133"/>
      <c r="C298" s="14"/>
      <c r="D298" s="108"/>
      <c r="E298" s="128"/>
      <c r="F298" s="128"/>
      <c r="G298" s="126"/>
      <c r="H298" s="111"/>
      <c r="I298" s="14"/>
      <c r="J298" s="14"/>
      <c r="K298" s="16"/>
      <c r="L298" s="144" t="str">
        <f>IF(K299="","",LOOKUP(K299,{1,2.1,2.2,2.3,3,4.1,4.2,4.3,5.1,5.2,6.1,7,8,9},{"Explosives","Flammable Gas"," Non-Flammable Non-Toxic Gas","Toxic Gas","Flammable Liquid","Flammable Solid","Spontaneously Combustible","Dangerous When Wet","Oxidizing Agent","Organic Peroxide","Toxic","Radioactive","Corrosive","Miscellaneous Dangerous Goods"}))</f>
        <v/>
      </c>
      <c r="M298" s="14"/>
      <c r="N298" s="112"/>
      <c r="O298" s="88"/>
      <c r="P298" s="14"/>
      <c r="Q298" s="15" t="str">
        <f>IF(OR($O298="",$P298=""),"",INDEX('Hide Me'!$AE$4:$AI$8,MATCH($P298,'Hide Me'!$AD$4:$AD$8,0),MATCH($O298,'Hide Me'!$AE$3:$AI$3,0)))</f>
        <v/>
      </c>
      <c r="R298" s="48" t="str">
        <f>IF($Q298="","",VLOOKUP($Q298,'Hide Me'!$AD$11:$AE$14,2,FALSE))</f>
        <v/>
      </c>
      <c r="S298" s="45"/>
    </row>
    <row r="299" spans="1:19" s="19" customFormat="1" ht="13.5" thickBot="1" x14ac:dyDescent="0.25">
      <c r="A299" s="20"/>
      <c r="B299" s="133"/>
      <c r="C299" s="14"/>
      <c r="D299" s="108"/>
      <c r="E299" s="128"/>
      <c r="F299" s="128"/>
      <c r="G299" s="126"/>
      <c r="H299" s="111"/>
      <c r="I299" s="14"/>
      <c r="J299" s="14"/>
      <c r="K299" s="16"/>
      <c r="L299" s="144" t="str">
        <f>IF(K300="","",LOOKUP(K300,{1,2.1,2.2,2.3,3,4.1,4.2,4.3,5.1,5.2,6.1,7,8,9},{"Explosives","Flammable Gas"," Non-Flammable Non-Toxic Gas","Toxic Gas","Flammable Liquid","Flammable Solid","Spontaneously Combustible","Dangerous When Wet","Oxidizing Agent","Organic Peroxide","Toxic","Radioactive","Corrosive","Miscellaneous Dangerous Goods"}))</f>
        <v/>
      </c>
      <c r="M299" s="14"/>
      <c r="N299" s="112"/>
      <c r="O299" s="88"/>
      <c r="P299" s="14"/>
      <c r="Q299" s="15" t="str">
        <f>IF(OR($O299="",$P299=""),"",INDEX('Hide Me'!$AE$4:$AI$8,MATCH($P299,'Hide Me'!$AD$4:$AD$8,0),MATCH($O299,'Hide Me'!$AE$3:$AI$3,0)))</f>
        <v/>
      </c>
      <c r="R299" s="48" t="str">
        <f>IF($Q299="","",VLOOKUP($Q299,'Hide Me'!$AD$11:$AE$14,2,FALSE))</f>
        <v/>
      </c>
      <c r="S299" s="45"/>
    </row>
    <row r="300" spans="1:19" s="19" customFormat="1" ht="13.5" thickBot="1" x14ac:dyDescent="0.25">
      <c r="A300" s="20"/>
      <c r="B300" s="133"/>
      <c r="C300" s="14"/>
      <c r="D300" s="108"/>
      <c r="E300" s="128"/>
      <c r="F300" s="128"/>
      <c r="G300" s="126"/>
      <c r="H300" s="111"/>
      <c r="I300" s="14"/>
      <c r="J300" s="14"/>
      <c r="K300" s="16"/>
      <c r="L300" s="144" t="str">
        <f>IF(K301="","",LOOKUP(K301,{1,2.1,2.2,2.3,3,4.1,4.2,4.3,5.1,5.2,6.1,7,8,9},{"Explosives","Flammable Gas"," Non-Flammable Non-Toxic Gas","Toxic Gas","Flammable Liquid","Flammable Solid","Spontaneously Combustible","Dangerous When Wet","Oxidizing Agent","Organic Peroxide","Toxic","Radioactive","Corrosive","Miscellaneous Dangerous Goods"}))</f>
        <v/>
      </c>
      <c r="M300" s="14"/>
      <c r="N300" s="112"/>
      <c r="O300" s="88"/>
      <c r="P300" s="14"/>
      <c r="Q300" s="15" t="str">
        <f>IF(OR($O300="",$P300=""),"",INDEX('Hide Me'!$AE$4:$AI$8,MATCH($P300,'Hide Me'!$AD$4:$AD$8,0),MATCH($O300,'Hide Me'!$AE$3:$AI$3,0)))</f>
        <v/>
      </c>
      <c r="R300" s="48" t="str">
        <f>IF($Q300="","",VLOOKUP($Q300,'Hide Me'!$AD$11:$AE$14,2,FALSE))</f>
        <v/>
      </c>
      <c r="S300" s="45"/>
    </row>
    <row r="301" spans="1:19" s="19" customFormat="1" ht="13.5" thickBot="1" x14ac:dyDescent="0.25">
      <c r="A301" s="20"/>
      <c r="B301" s="133"/>
      <c r="C301" s="14"/>
      <c r="D301" s="108"/>
      <c r="E301" s="128"/>
      <c r="F301" s="128"/>
      <c r="G301" s="126"/>
      <c r="H301" s="111"/>
      <c r="I301" s="14"/>
      <c r="J301" s="14"/>
      <c r="K301" s="16"/>
      <c r="L301" s="144" t="str">
        <f>IF(K302="","",LOOKUP(K302,{1,2.1,2.2,2.3,3,4.1,4.2,4.3,5.1,5.2,6.1,7,8,9},{"Explosives","Flammable Gas"," Non-Flammable Non-Toxic Gas","Toxic Gas","Flammable Liquid","Flammable Solid","Spontaneously Combustible","Dangerous When Wet","Oxidizing Agent","Organic Peroxide","Toxic","Radioactive","Corrosive","Miscellaneous Dangerous Goods"}))</f>
        <v/>
      </c>
      <c r="M301" s="14"/>
      <c r="N301" s="112"/>
      <c r="O301" s="88"/>
      <c r="P301" s="14"/>
      <c r="Q301" s="15" t="str">
        <f>IF(OR($O301="",$P301=""),"",INDEX('Hide Me'!$AE$4:$AI$8,MATCH($P301,'Hide Me'!$AD$4:$AD$8,0),MATCH($O301,'Hide Me'!$AE$3:$AI$3,0)))</f>
        <v/>
      </c>
      <c r="R301" s="48" t="str">
        <f>IF($Q301="","",VLOOKUP($Q301,'Hide Me'!$AD$11:$AE$14,2,FALSE))</f>
        <v/>
      </c>
      <c r="S301" s="45"/>
    </row>
    <row r="302" spans="1:19" s="19" customFormat="1" ht="13.5" thickBot="1" x14ac:dyDescent="0.25">
      <c r="A302" s="20"/>
      <c r="B302" s="133"/>
      <c r="C302" s="14"/>
      <c r="D302" s="108"/>
      <c r="E302" s="128"/>
      <c r="F302" s="128"/>
      <c r="G302" s="126"/>
      <c r="H302" s="111"/>
      <c r="I302" s="14"/>
      <c r="J302" s="14"/>
      <c r="K302" s="16"/>
      <c r="L302" s="144" t="str">
        <f>IF(K303="","",LOOKUP(K303,{1,2.1,2.2,2.3,3,4.1,4.2,4.3,5.1,5.2,6.1,7,8,9},{"Explosives","Flammable Gas"," Non-Flammable Non-Toxic Gas","Toxic Gas","Flammable Liquid","Flammable Solid","Spontaneously Combustible","Dangerous When Wet","Oxidizing Agent","Organic Peroxide","Toxic","Radioactive","Corrosive","Miscellaneous Dangerous Goods"}))</f>
        <v/>
      </c>
      <c r="M302" s="14"/>
      <c r="N302" s="112"/>
      <c r="O302" s="88"/>
      <c r="P302" s="14"/>
      <c r="Q302" s="15" t="str">
        <f>IF(OR($O302="",$P302=""),"",INDEX('Hide Me'!$AE$4:$AI$8,MATCH($P302,'Hide Me'!$AD$4:$AD$8,0),MATCH($O302,'Hide Me'!$AE$3:$AI$3,0)))</f>
        <v/>
      </c>
      <c r="R302" s="48" t="str">
        <f>IF($Q302="","",VLOOKUP($Q302,'Hide Me'!$AD$11:$AE$14,2,FALSE))</f>
        <v/>
      </c>
      <c r="S302" s="45"/>
    </row>
    <row r="303" spans="1:19" s="19" customFormat="1" ht="13.5" thickBot="1" x14ac:dyDescent="0.25">
      <c r="A303" s="20"/>
      <c r="B303" s="133"/>
      <c r="C303" s="14"/>
      <c r="D303" s="108"/>
      <c r="E303" s="128"/>
      <c r="F303" s="128"/>
      <c r="G303" s="126"/>
      <c r="H303" s="111"/>
      <c r="I303" s="14"/>
      <c r="J303" s="14"/>
      <c r="K303" s="16"/>
      <c r="L303" s="144" t="str">
        <f>IF(K304="","",LOOKUP(K304,{1,2.1,2.2,2.3,3,4.1,4.2,4.3,5.1,5.2,6.1,7,8,9},{"Explosives","Flammable Gas"," Non-Flammable Non-Toxic Gas","Toxic Gas","Flammable Liquid","Flammable Solid","Spontaneously Combustible","Dangerous When Wet","Oxidizing Agent","Organic Peroxide","Toxic","Radioactive","Corrosive","Miscellaneous Dangerous Goods"}))</f>
        <v/>
      </c>
      <c r="M303" s="14"/>
      <c r="N303" s="112"/>
      <c r="O303" s="88"/>
      <c r="P303" s="14"/>
      <c r="Q303" s="15" t="str">
        <f>IF(OR($O303="",$P303=""),"",INDEX('Hide Me'!$AE$4:$AI$8,MATCH($P303,'Hide Me'!$AD$4:$AD$8,0),MATCH($O303,'Hide Me'!$AE$3:$AI$3,0)))</f>
        <v/>
      </c>
      <c r="R303" s="48" t="str">
        <f>IF($Q303="","",VLOOKUP($Q303,'Hide Me'!$AD$11:$AE$14,2,FALSE))</f>
        <v/>
      </c>
      <c r="S303" s="45"/>
    </row>
    <row r="304" spans="1:19" s="19" customFormat="1" ht="13.5" thickBot="1" x14ac:dyDescent="0.25">
      <c r="A304" s="20"/>
      <c r="B304" s="133"/>
      <c r="C304" s="14"/>
      <c r="D304" s="108"/>
      <c r="E304" s="128"/>
      <c r="F304" s="128"/>
      <c r="G304" s="126"/>
      <c r="H304" s="111"/>
      <c r="I304" s="14"/>
      <c r="J304" s="14"/>
      <c r="K304" s="16"/>
      <c r="L304" s="144" t="str">
        <f>IF(K305="","",LOOKUP(K305,{1,2.1,2.2,2.3,3,4.1,4.2,4.3,5.1,5.2,6.1,7,8,9},{"Explosives","Flammable Gas"," Non-Flammable Non-Toxic Gas","Toxic Gas","Flammable Liquid","Flammable Solid","Spontaneously Combustible","Dangerous When Wet","Oxidizing Agent","Organic Peroxide","Toxic","Radioactive","Corrosive","Miscellaneous Dangerous Goods"}))</f>
        <v/>
      </c>
      <c r="M304" s="14"/>
      <c r="N304" s="112"/>
      <c r="O304" s="88"/>
      <c r="P304" s="14"/>
      <c r="Q304" s="15" t="str">
        <f>IF(OR($O304="",$P304=""),"",INDEX('Hide Me'!$AE$4:$AI$8,MATCH($P304,'Hide Me'!$AD$4:$AD$8,0),MATCH($O304,'Hide Me'!$AE$3:$AI$3,0)))</f>
        <v/>
      </c>
      <c r="R304" s="48" t="str">
        <f>IF($Q304="","",VLOOKUP($Q304,'Hide Me'!$AD$11:$AE$14,2,FALSE))</f>
        <v/>
      </c>
      <c r="S304" s="45"/>
    </row>
    <row r="305" spans="1:19" s="19" customFormat="1" ht="13.5" thickBot="1" x14ac:dyDescent="0.25">
      <c r="A305" s="20"/>
      <c r="B305" s="133"/>
      <c r="C305" s="14"/>
      <c r="D305" s="108"/>
      <c r="E305" s="128"/>
      <c r="F305" s="128"/>
      <c r="G305" s="126"/>
      <c r="H305" s="111"/>
      <c r="I305" s="14"/>
      <c r="J305" s="14"/>
      <c r="K305" s="16"/>
      <c r="L305" s="144" t="str">
        <f>IF(K306="","",LOOKUP(K306,{1,2.1,2.2,2.3,3,4.1,4.2,4.3,5.1,5.2,6.1,7,8,9},{"Explosives","Flammable Gas"," Non-Flammable Non-Toxic Gas","Toxic Gas","Flammable Liquid","Flammable Solid","Spontaneously Combustible","Dangerous When Wet","Oxidizing Agent","Organic Peroxide","Toxic","Radioactive","Corrosive","Miscellaneous Dangerous Goods"}))</f>
        <v/>
      </c>
      <c r="M305" s="14"/>
      <c r="N305" s="112"/>
      <c r="O305" s="88"/>
      <c r="P305" s="14"/>
      <c r="Q305" s="15" t="str">
        <f>IF(OR($O305="",$P305=""),"",INDEX('Hide Me'!$AE$4:$AI$8,MATCH($P305,'Hide Me'!$AD$4:$AD$8,0),MATCH($O305,'Hide Me'!$AE$3:$AI$3,0)))</f>
        <v/>
      </c>
      <c r="R305" s="48" t="str">
        <f>IF($Q305="","",VLOOKUP($Q305,'Hide Me'!$AD$11:$AE$14,2,FALSE))</f>
        <v/>
      </c>
      <c r="S305" s="45"/>
    </row>
    <row r="306" spans="1:19" s="19" customFormat="1" ht="13.5" thickBot="1" x14ac:dyDescent="0.25">
      <c r="A306" s="20"/>
      <c r="B306" s="133"/>
      <c r="C306" s="14"/>
      <c r="D306" s="108"/>
      <c r="E306" s="128"/>
      <c r="F306" s="128"/>
      <c r="G306" s="126"/>
      <c r="H306" s="111"/>
      <c r="I306" s="14"/>
      <c r="J306" s="14"/>
      <c r="K306" s="16"/>
      <c r="L306" s="144" t="str">
        <f>IF(K307="","",LOOKUP(K307,{1,2.1,2.2,2.3,3,4.1,4.2,4.3,5.1,5.2,6.1,7,8,9},{"Explosives","Flammable Gas"," Non-Flammable Non-Toxic Gas","Toxic Gas","Flammable Liquid","Flammable Solid","Spontaneously Combustible","Dangerous When Wet","Oxidizing Agent","Organic Peroxide","Toxic","Radioactive","Corrosive","Miscellaneous Dangerous Goods"}))</f>
        <v/>
      </c>
      <c r="M306" s="14"/>
      <c r="N306" s="112"/>
      <c r="O306" s="88"/>
      <c r="P306" s="14"/>
      <c r="Q306" s="15" t="str">
        <f>IF(OR($O306="",$P306=""),"",INDEX('Hide Me'!$AE$4:$AI$8,MATCH($P306,'Hide Me'!$AD$4:$AD$8,0),MATCH($O306,'Hide Me'!$AE$3:$AI$3,0)))</f>
        <v/>
      </c>
      <c r="R306" s="48" t="str">
        <f>IF($Q306="","",VLOOKUP($Q306,'Hide Me'!$AD$11:$AE$14,2,FALSE))</f>
        <v/>
      </c>
      <c r="S306" s="45"/>
    </row>
    <row r="307" spans="1:19" s="19" customFormat="1" ht="13.5" thickBot="1" x14ac:dyDescent="0.25">
      <c r="A307" s="20"/>
      <c r="B307" s="133"/>
      <c r="C307" s="14"/>
      <c r="D307" s="108"/>
      <c r="E307" s="128"/>
      <c r="F307" s="128"/>
      <c r="G307" s="126"/>
      <c r="H307" s="111"/>
      <c r="I307" s="14"/>
      <c r="J307" s="14"/>
      <c r="K307" s="16"/>
      <c r="L307" s="144" t="str">
        <f>IF(K308="","",LOOKUP(K308,{1,2.1,2.2,2.3,3,4.1,4.2,4.3,5.1,5.2,6.1,7,8,9},{"Explosives","Flammable Gas"," Non-Flammable Non-Toxic Gas","Toxic Gas","Flammable Liquid","Flammable Solid","Spontaneously Combustible","Dangerous When Wet","Oxidizing Agent","Organic Peroxide","Toxic","Radioactive","Corrosive","Miscellaneous Dangerous Goods"}))</f>
        <v/>
      </c>
      <c r="M307" s="14"/>
      <c r="N307" s="112"/>
      <c r="O307" s="88"/>
      <c r="P307" s="14"/>
      <c r="Q307" s="15" t="str">
        <f>IF(OR($O307="",$P307=""),"",INDEX('Hide Me'!$AE$4:$AI$8,MATCH($P307,'Hide Me'!$AD$4:$AD$8,0),MATCH($O307,'Hide Me'!$AE$3:$AI$3,0)))</f>
        <v/>
      </c>
      <c r="R307" s="48" t="str">
        <f>IF($Q307="","",VLOOKUP($Q307,'Hide Me'!$AD$11:$AE$14,2,FALSE))</f>
        <v/>
      </c>
      <c r="S307" s="45"/>
    </row>
    <row r="308" spans="1:19" s="19" customFormat="1" ht="13.5" thickBot="1" x14ac:dyDescent="0.25">
      <c r="A308" s="20"/>
      <c r="B308" s="133"/>
      <c r="C308" s="14"/>
      <c r="D308" s="108"/>
      <c r="E308" s="128"/>
      <c r="F308" s="128"/>
      <c r="G308" s="126"/>
      <c r="H308" s="111"/>
      <c r="I308" s="14"/>
      <c r="J308" s="14"/>
      <c r="K308" s="16"/>
      <c r="L308" s="144" t="str">
        <f>IF(K309="","",LOOKUP(K309,{1,2.1,2.2,2.3,3,4.1,4.2,4.3,5.1,5.2,6.1,7,8,9},{"Explosives","Flammable Gas"," Non-Flammable Non-Toxic Gas","Toxic Gas","Flammable Liquid","Flammable Solid","Spontaneously Combustible","Dangerous When Wet","Oxidizing Agent","Organic Peroxide","Toxic","Radioactive","Corrosive","Miscellaneous Dangerous Goods"}))</f>
        <v/>
      </c>
      <c r="M308" s="14"/>
      <c r="N308" s="112"/>
      <c r="O308" s="88"/>
      <c r="P308" s="14"/>
      <c r="Q308" s="15" t="str">
        <f>IF(OR($O308="",$P308=""),"",INDEX('Hide Me'!$AE$4:$AI$8,MATCH($P308,'Hide Me'!$AD$4:$AD$8,0),MATCH($O308,'Hide Me'!$AE$3:$AI$3,0)))</f>
        <v/>
      </c>
      <c r="R308" s="48" t="str">
        <f>IF($Q308="","",VLOOKUP($Q308,'Hide Me'!$AD$11:$AE$14,2,FALSE))</f>
        <v/>
      </c>
      <c r="S308" s="45"/>
    </row>
    <row r="309" spans="1:19" s="19" customFormat="1" ht="13.5" thickBot="1" x14ac:dyDescent="0.25">
      <c r="A309" s="20"/>
      <c r="B309" s="133"/>
      <c r="C309" s="14"/>
      <c r="D309" s="108"/>
      <c r="E309" s="128"/>
      <c r="F309" s="128"/>
      <c r="G309" s="126"/>
      <c r="H309" s="111"/>
      <c r="I309" s="14"/>
      <c r="J309" s="14"/>
      <c r="K309" s="16"/>
      <c r="L309" s="144" t="str">
        <f>IF(K310="","",LOOKUP(K310,{1,2.1,2.2,2.3,3,4.1,4.2,4.3,5.1,5.2,6.1,7,8,9},{"Explosives","Flammable Gas"," Non-Flammable Non-Toxic Gas","Toxic Gas","Flammable Liquid","Flammable Solid","Spontaneously Combustible","Dangerous When Wet","Oxidizing Agent","Organic Peroxide","Toxic","Radioactive","Corrosive","Miscellaneous Dangerous Goods"}))</f>
        <v/>
      </c>
      <c r="M309" s="14"/>
      <c r="N309" s="112"/>
      <c r="O309" s="88"/>
      <c r="P309" s="14"/>
      <c r="Q309" s="15" t="str">
        <f>IF(OR($O309="",$P309=""),"",INDEX('Hide Me'!$AE$4:$AI$8,MATCH($P309,'Hide Me'!$AD$4:$AD$8,0),MATCH($O309,'Hide Me'!$AE$3:$AI$3,0)))</f>
        <v/>
      </c>
      <c r="R309" s="48" t="str">
        <f>IF($Q309="","",VLOOKUP($Q309,'Hide Me'!$AD$11:$AE$14,2,FALSE))</f>
        <v/>
      </c>
      <c r="S309" s="45"/>
    </row>
    <row r="310" spans="1:19" s="19" customFormat="1" ht="13.5" thickBot="1" x14ac:dyDescent="0.25">
      <c r="A310" s="20"/>
      <c r="B310" s="133"/>
      <c r="C310" s="14"/>
      <c r="D310" s="108"/>
      <c r="E310" s="128"/>
      <c r="F310" s="128"/>
      <c r="G310" s="126"/>
      <c r="H310" s="111"/>
      <c r="I310" s="14"/>
      <c r="J310" s="14"/>
      <c r="K310" s="16"/>
      <c r="L310" s="144" t="str">
        <f>IF(K311="","",LOOKUP(K311,{1,2.1,2.2,2.3,3,4.1,4.2,4.3,5.1,5.2,6.1,7,8,9},{"Explosives","Flammable Gas"," Non-Flammable Non-Toxic Gas","Toxic Gas","Flammable Liquid","Flammable Solid","Spontaneously Combustible","Dangerous When Wet","Oxidizing Agent","Organic Peroxide","Toxic","Radioactive","Corrosive","Miscellaneous Dangerous Goods"}))</f>
        <v/>
      </c>
      <c r="M310" s="14"/>
      <c r="N310" s="112"/>
      <c r="O310" s="88"/>
      <c r="P310" s="14"/>
      <c r="Q310" s="15" t="str">
        <f>IF(OR($O310="",$P310=""),"",INDEX('Hide Me'!$AE$4:$AI$8,MATCH($P310,'Hide Me'!$AD$4:$AD$8,0),MATCH($O310,'Hide Me'!$AE$3:$AI$3,0)))</f>
        <v/>
      </c>
      <c r="R310" s="48" t="str">
        <f>IF($Q310="","",VLOOKUP($Q310,'Hide Me'!$AD$11:$AE$14,2,FALSE))</f>
        <v/>
      </c>
      <c r="S310" s="45"/>
    </row>
    <row r="311" spans="1:19" s="19" customFormat="1" ht="13.5" thickBot="1" x14ac:dyDescent="0.25">
      <c r="A311" s="20"/>
      <c r="B311" s="133"/>
      <c r="C311" s="14"/>
      <c r="D311" s="108"/>
      <c r="E311" s="128"/>
      <c r="F311" s="128"/>
      <c r="G311" s="126"/>
      <c r="H311" s="111"/>
      <c r="I311" s="14"/>
      <c r="J311" s="14"/>
      <c r="K311" s="16"/>
      <c r="L311" s="144" t="str">
        <f>IF(K312="","",LOOKUP(K312,{1,2.1,2.2,2.3,3,4.1,4.2,4.3,5.1,5.2,6.1,7,8,9},{"Explosives","Flammable Gas"," Non-Flammable Non-Toxic Gas","Toxic Gas","Flammable Liquid","Flammable Solid","Spontaneously Combustible","Dangerous When Wet","Oxidizing Agent","Organic Peroxide","Toxic","Radioactive","Corrosive","Miscellaneous Dangerous Goods"}))</f>
        <v/>
      </c>
      <c r="M311" s="14"/>
      <c r="N311" s="112"/>
      <c r="O311" s="88"/>
      <c r="P311" s="14"/>
      <c r="Q311" s="15" t="str">
        <f>IF(OR($O311="",$P311=""),"",INDEX('Hide Me'!$AE$4:$AI$8,MATCH($P311,'Hide Me'!$AD$4:$AD$8,0),MATCH($O311,'Hide Me'!$AE$3:$AI$3,0)))</f>
        <v/>
      </c>
      <c r="R311" s="48" t="str">
        <f>IF($Q311="","",VLOOKUP($Q311,'Hide Me'!$AD$11:$AE$14,2,FALSE))</f>
        <v/>
      </c>
      <c r="S311" s="45"/>
    </row>
    <row r="312" spans="1:19" s="19" customFormat="1" ht="13.5" thickBot="1" x14ac:dyDescent="0.25">
      <c r="A312" s="20"/>
      <c r="B312" s="133"/>
      <c r="C312" s="14"/>
      <c r="D312" s="108"/>
      <c r="E312" s="128"/>
      <c r="F312" s="128"/>
      <c r="G312" s="126"/>
      <c r="H312" s="111"/>
      <c r="I312" s="14"/>
      <c r="J312" s="14"/>
      <c r="K312" s="16"/>
      <c r="L312" s="144" t="str">
        <f>IF(K313="","",LOOKUP(K313,{1,2.1,2.2,2.3,3,4.1,4.2,4.3,5.1,5.2,6.1,7,8,9},{"Explosives","Flammable Gas"," Non-Flammable Non-Toxic Gas","Toxic Gas","Flammable Liquid","Flammable Solid","Spontaneously Combustible","Dangerous When Wet","Oxidizing Agent","Organic Peroxide","Toxic","Radioactive","Corrosive","Miscellaneous Dangerous Goods"}))</f>
        <v/>
      </c>
      <c r="M312" s="14"/>
      <c r="N312" s="112"/>
      <c r="O312" s="88"/>
      <c r="P312" s="14"/>
      <c r="Q312" s="15" t="str">
        <f>IF(OR($O312="",$P312=""),"",INDEX('Hide Me'!$AE$4:$AI$8,MATCH($P312,'Hide Me'!$AD$4:$AD$8,0),MATCH($O312,'Hide Me'!$AE$3:$AI$3,0)))</f>
        <v/>
      </c>
      <c r="R312" s="48" t="str">
        <f>IF($Q312="","",VLOOKUP($Q312,'Hide Me'!$AD$11:$AE$14,2,FALSE))</f>
        <v/>
      </c>
      <c r="S312" s="45"/>
    </row>
    <row r="313" spans="1:19" s="19" customFormat="1" ht="13.5" thickBot="1" x14ac:dyDescent="0.25">
      <c r="A313" s="20"/>
      <c r="B313" s="133"/>
      <c r="C313" s="14"/>
      <c r="D313" s="108"/>
      <c r="E313" s="128"/>
      <c r="F313" s="128"/>
      <c r="G313" s="126"/>
      <c r="H313" s="111"/>
      <c r="I313" s="14"/>
      <c r="J313" s="14"/>
      <c r="K313" s="16"/>
      <c r="L313" s="144" t="str">
        <f>IF(K314="","",LOOKUP(K314,{1,2.1,2.2,2.3,3,4.1,4.2,4.3,5.1,5.2,6.1,7,8,9},{"Explosives","Flammable Gas"," Non-Flammable Non-Toxic Gas","Toxic Gas","Flammable Liquid","Flammable Solid","Spontaneously Combustible","Dangerous When Wet","Oxidizing Agent","Organic Peroxide","Toxic","Radioactive","Corrosive","Miscellaneous Dangerous Goods"}))</f>
        <v/>
      </c>
      <c r="M313" s="14"/>
      <c r="N313" s="112"/>
      <c r="O313" s="88"/>
      <c r="P313" s="14"/>
      <c r="Q313" s="15" t="str">
        <f>IF(OR($O313="",$P313=""),"",INDEX('Hide Me'!$AE$4:$AI$8,MATCH($P313,'Hide Me'!$AD$4:$AD$8,0),MATCH($O313,'Hide Me'!$AE$3:$AI$3,0)))</f>
        <v/>
      </c>
      <c r="R313" s="48" t="str">
        <f>IF($Q313="","",VLOOKUP($Q313,'Hide Me'!$AD$11:$AE$14,2,FALSE))</f>
        <v/>
      </c>
      <c r="S313" s="45"/>
    </row>
    <row r="314" spans="1:19" s="19" customFormat="1" x14ac:dyDescent="0.2">
      <c r="A314" s="20"/>
      <c r="B314" s="133"/>
      <c r="C314" s="14"/>
      <c r="D314" s="108"/>
      <c r="E314" s="128"/>
      <c r="F314" s="128"/>
      <c r="G314" s="126"/>
      <c r="H314" s="111"/>
      <c r="I314" s="14"/>
      <c r="J314" s="14"/>
      <c r="K314" s="16"/>
      <c r="L314" s="144" t="str">
        <f>IF(K315="","",LOOKUP(K315,{1,2.1,2.2,2.3,3,4.1,4.2,4.3,5.1,5.2,6.1,7,8,9},{"Explosives","Flammable Gas"," Non-Flammable Non-Toxic Gas","Toxic Gas","Flammable Liquid","Flammable Solid","Spontaneously Combustible","Dangerous When Wet","Oxidizing Agent","Organic Peroxide","Toxic","Radioactive","Corrosive","Miscellaneous Dangerous Goods"}))</f>
        <v/>
      </c>
      <c r="M314" s="14"/>
      <c r="N314" s="112"/>
      <c r="O314" s="88"/>
      <c r="P314" s="14"/>
      <c r="Q314" s="15" t="str">
        <f>IF(OR($O314="",$P314=""),"",INDEX('Hide Me'!$AE$4:$AI$8,MATCH($P314,'Hide Me'!$AD$4:$AD$8,0),MATCH($O314,'Hide Me'!$AE$3:$AI$3,0)))</f>
        <v/>
      </c>
      <c r="R314" s="48" t="str">
        <f>IF($Q314="","",VLOOKUP($Q314,'Hide Me'!$AD$11:$AE$14,2,FALSE))</f>
        <v/>
      </c>
      <c r="S314" s="45"/>
    </row>
    <row r="315" spans="1:19" s="19" customFormat="1" x14ac:dyDescent="0.2">
      <c r="A315" s="20"/>
      <c r="B315" s="133"/>
      <c r="C315" s="14"/>
      <c r="D315" s="108"/>
      <c r="E315" s="129"/>
      <c r="F315" s="129"/>
      <c r="G315" s="12"/>
      <c r="H315" s="111"/>
      <c r="I315" s="14"/>
      <c r="J315" s="14"/>
      <c r="K315" s="16"/>
      <c r="L315" s="144" t="str">
        <f>IF(K316="","",LOOKUP(K316,{1,2.1,2.2,2.3,3,4.1,4.2,4.3,5.1,5.2,6.1,7,8,9},{"Explosives","Flammable Gas"," Non-Flammable Non-Toxic Gas","Toxic Gas","Flammable Liquid","Flammable Solid","Spontaneously Combustible","Dangerous When Wet","Oxidizing Agent","Organic Peroxide","Toxic","Radioactive","Corrosive","Miscellaneous Dangerous Goods"}))</f>
        <v/>
      </c>
      <c r="M315" s="14"/>
      <c r="N315" s="112"/>
      <c r="O315" s="88"/>
      <c r="P315" s="14"/>
      <c r="Q315" s="15" t="str">
        <f>IF(OR($O315="",$P315=""),"",INDEX('Hide Me'!$AE$4:$AI$8,MATCH($P315,'Hide Me'!$AD$4:$AD$8,0),MATCH($O315,'Hide Me'!$AE$3:$AI$3,0)))</f>
        <v/>
      </c>
      <c r="R315" s="48" t="str">
        <f>IF($Q315="","",VLOOKUP($Q315,'Hide Me'!$AD$11:$AE$14,2,FALSE))</f>
        <v/>
      </c>
      <c r="S315" s="45"/>
    </row>
    <row r="316" spans="1:19" s="19" customFormat="1" x14ac:dyDescent="0.2">
      <c r="A316" s="20"/>
      <c r="B316" s="133"/>
      <c r="C316" s="14"/>
      <c r="D316" s="108"/>
      <c r="E316" s="129"/>
      <c r="F316" s="129"/>
      <c r="G316" s="12"/>
      <c r="H316" s="111"/>
      <c r="I316" s="14"/>
      <c r="J316" s="14"/>
      <c r="K316" s="16"/>
      <c r="L316" s="144" t="str">
        <f>IF(K317="","",LOOKUP(K317,{1,2.1,2.2,2.3,3,4.1,4.2,4.3,5.1,5.2,6.1,7,8,9},{"Explosives","Flammable Gas"," Non-Flammable Non-Toxic Gas","Toxic Gas","Flammable Liquid","Flammable Solid","Spontaneously Combustible","Dangerous When Wet","Oxidizing Agent","Organic Peroxide","Toxic","Radioactive","Corrosive","Miscellaneous Dangerous Goods"}))</f>
        <v/>
      </c>
      <c r="M316" s="14"/>
      <c r="N316" s="112"/>
      <c r="O316" s="88"/>
      <c r="P316" s="14"/>
      <c r="Q316" s="15" t="str">
        <f>IF(OR($O316="",$P316=""),"",INDEX('Hide Me'!$AE$4:$AI$8,MATCH($P316,'Hide Me'!$AD$4:$AD$8,0),MATCH($O316,'Hide Me'!$AE$3:$AI$3,0)))</f>
        <v/>
      </c>
      <c r="R316" s="48" t="str">
        <f>IF($Q316="","",VLOOKUP($Q316,'Hide Me'!$AD$11:$AE$14,2,FALSE))</f>
        <v/>
      </c>
      <c r="S316" s="45"/>
    </row>
    <row r="317" spans="1:19" s="19" customFormat="1" x14ac:dyDescent="0.2">
      <c r="A317" s="20"/>
      <c r="B317" s="133"/>
      <c r="C317" s="14"/>
      <c r="D317" s="108"/>
      <c r="E317" s="129"/>
      <c r="F317" s="129"/>
      <c r="G317" s="12"/>
      <c r="H317" s="111"/>
      <c r="I317" s="14"/>
      <c r="J317" s="14"/>
      <c r="K317" s="16"/>
      <c r="L317" s="144" t="str">
        <f>IF(K318="","",LOOKUP(K318,{1,2.1,2.2,2.3,3,4.1,4.2,4.3,5.1,5.2,6.1,7,8,9},{"Explosives","Flammable Gas"," Non-Flammable Non-Toxic Gas","Toxic Gas","Flammable Liquid","Flammable Solid","Spontaneously Combustible","Dangerous When Wet","Oxidizing Agent","Organic Peroxide","Toxic","Radioactive","Corrosive","Miscellaneous Dangerous Goods"}))</f>
        <v/>
      </c>
      <c r="M317" s="14"/>
      <c r="N317" s="112"/>
      <c r="O317" s="88"/>
      <c r="P317" s="14"/>
      <c r="Q317" s="15" t="str">
        <f>IF(OR($O317="",$P317=""),"",INDEX('Hide Me'!$AE$4:$AI$8,MATCH($P317,'Hide Me'!$AD$4:$AD$8,0),MATCH($O317,'Hide Me'!$AE$3:$AI$3,0)))</f>
        <v/>
      </c>
      <c r="R317" s="48" t="str">
        <f>IF($Q317="","",VLOOKUP($Q317,'Hide Me'!$AD$11:$AE$14,2,FALSE))</f>
        <v/>
      </c>
      <c r="S317" s="45"/>
    </row>
    <row r="318" spans="1:19" s="19" customFormat="1" x14ac:dyDescent="0.2">
      <c r="A318" s="20"/>
      <c r="B318" s="133"/>
      <c r="C318" s="14"/>
      <c r="D318" s="108"/>
      <c r="E318" s="129"/>
      <c r="F318" s="129"/>
      <c r="G318" s="12"/>
      <c r="H318" s="111"/>
      <c r="I318" s="14"/>
      <c r="J318" s="14"/>
      <c r="K318" s="16"/>
      <c r="L318" s="144" t="str">
        <f>IF(K319="","",LOOKUP(K319,{1,2.1,2.2,2.3,3,4.1,4.2,4.3,5.1,5.2,6.1,7,8,9},{"Explosives","Flammable Gas"," Non-Flammable Non-Toxic Gas","Toxic Gas","Flammable Liquid","Flammable Solid","Spontaneously Combustible","Dangerous When Wet","Oxidizing Agent","Organic Peroxide","Toxic","Radioactive","Corrosive","Miscellaneous Dangerous Goods"}))</f>
        <v/>
      </c>
      <c r="M318" s="14"/>
      <c r="N318" s="112"/>
      <c r="O318" s="88"/>
      <c r="P318" s="14"/>
      <c r="Q318" s="15" t="str">
        <f>IF(OR($O318="",$P318=""),"",INDEX('Hide Me'!$AE$4:$AI$8,MATCH($P318,'Hide Me'!$AD$4:$AD$8,0),MATCH($O318,'Hide Me'!$AE$3:$AI$3,0)))</f>
        <v/>
      </c>
      <c r="R318" s="48" t="str">
        <f>IF($Q318="","",VLOOKUP($Q318,'Hide Me'!$AD$11:$AE$14,2,FALSE))</f>
        <v/>
      </c>
      <c r="S318" s="45"/>
    </row>
    <row r="319" spans="1:19" s="19" customFormat="1" x14ac:dyDescent="0.2">
      <c r="A319" s="20"/>
      <c r="B319" s="133"/>
      <c r="C319" s="14"/>
      <c r="D319" s="108"/>
      <c r="E319" s="129"/>
      <c r="F319" s="129"/>
      <c r="G319" s="12"/>
      <c r="H319" s="111"/>
      <c r="I319" s="14"/>
      <c r="J319" s="14"/>
      <c r="K319" s="16"/>
      <c r="L319" s="144" t="str">
        <f>IF(K320="","",LOOKUP(K320,{1,2.1,2.2,2.3,3,4.1,4.2,4.3,5.1,5.2,6.1,7,8,9},{"Explosives","Flammable Gas"," Non-Flammable Non-Toxic Gas","Toxic Gas","Flammable Liquid","Flammable Solid","Spontaneously Combustible","Dangerous When Wet","Oxidizing Agent","Organic Peroxide","Toxic","Radioactive","Corrosive","Miscellaneous Dangerous Goods"}))</f>
        <v/>
      </c>
      <c r="M319" s="14"/>
      <c r="N319" s="112"/>
      <c r="O319" s="88"/>
      <c r="P319" s="14"/>
      <c r="Q319" s="15" t="str">
        <f>IF(OR($O319="",$P319=""),"",INDEX('Hide Me'!$AE$4:$AI$8,MATCH($P319,'Hide Me'!$AD$4:$AD$8,0),MATCH($O319,'Hide Me'!$AE$3:$AI$3,0)))</f>
        <v/>
      </c>
      <c r="R319" s="48" t="str">
        <f>IF($Q319="","",VLOOKUP($Q319,'Hide Me'!$AD$11:$AE$14,2,FALSE))</f>
        <v/>
      </c>
      <c r="S319" s="45"/>
    </row>
    <row r="320" spans="1:19" s="19" customFormat="1" x14ac:dyDescent="0.2">
      <c r="A320" s="20"/>
      <c r="B320" s="133"/>
      <c r="C320" s="14"/>
      <c r="D320" s="108"/>
      <c r="E320" s="129"/>
      <c r="F320" s="129"/>
      <c r="G320" s="12"/>
      <c r="H320" s="111"/>
      <c r="I320" s="14"/>
      <c r="J320" s="14"/>
      <c r="K320" s="16"/>
      <c r="L320" s="144" t="str">
        <f>IF(K321="","",LOOKUP(K321,{1,2.1,2.2,2.3,3,4.1,4.2,4.3,5.1,5.2,6.1,7,8,9},{"Explosives","Flammable Gas"," Non-Flammable Non-Toxic Gas","Toxic Gas","Flammable Liquid","Flammable Solid","Spontaneously Combustible","Dangerous When Wet","Oxidizing Agent","Organic Peroxide","Toxic","Radioactive","Corrosive","Miscellaneous Dangerous Goods"}))</f>
        <v/>
      </c>
      <c r="M320" s="14"/>
      <c r="N320" s="112"/>
      <c r="O320" s="88"/>
      <c r="P320" s="14"/>
      <c r="Q320" s="15" t="str">
        <f>IF(OR($O320="",$P320=""),"",INDEX('Hide Me'!$AE$4:$AI$8,MATCH($P320,'Hide Me'!$AD$4:$AD$8,0),MATCH($O320,'Hide Me'!$AE$3:$AI$3,0)))</f>
        <v/>
      </c>
      <c r="R320" s="48" t="str">
        <f>IF($Q320="","",VLOOKUP($Q320,'Hide Me'!$AD$11:$AE$14,2,FALSE))</f>
        <v/>
      </c>
      <c r="S320" s="45"/>
    </row>
    <row r="321" spans="1:19" s="19" customFormat="1" x14ac:dyDescent="0.2">
      <c r="A321" s="20"/>
      <c r="B321" s="133"/>
      <c r="C321" s="14"/>
      <c r="D321" s="108"/>
      <c r="E321" s="129"/>
      <c r="F321" s="129"/>
      <c r="G321" s="12"/>
      <c r="H321" s="111"/>
      <c r="I321" s="14"/>
      <c r="J321" s="14"/>
      <c r="K321" s="16"/>
      <c r="L321" s="144" t="str">
        <f>IF(K322="","",LOOKUP(K322,{1,2.1,2.2,2.3,3,4.1,4.2,4.3,5.1,5.2,6.1,7,8,9},{"Explosives","Flammable Gas"," Non-Flammable Non-Toxic Gas","Toxic Gas","Flammable Liquid","Flammable Solid","Spontaneously Combustible","Dangerous When Wet","Oxidizing Agent","Organic Peroxide","Toxic","Radioactive","Corrosive","Miscellaneous Dangerous Goods"}))</f>
        <v/>
      </c>
      <c r="M321" s="14"/>
      <c r="N321" s="112"/>
      <c r="O321" s="88"/>
      <c r="P321" s="14"/>
      <c r="Q321" s="15" t="str">
        <f>IF(OR($O321="",$P321=""),"",INDEX('Hide Me'!$AE$4:$AI$8,MATCH($P321,'Hide Me'!$AD$4:$AD$8,0),MATCH($O321,'Hide Me'!$AE$3:$AI$3,0)))</f>
        <v/>
      </c>
      <c r="R321" s="48" t="str">
        <f>IF($Q321="","",VLOOKUP($Q321,'Hide Me'!$AD$11:$AE$14,2,FALSE))</f>
        <v/>
      </c>
      <c r="S321" s="45"/>
    </row>
    <row r="322" spans="1:19" s="19" customFormat="1" x14ac:dyDescent="0.2">
      <c r="A322" s="20"/>
      <c r="B322" s="133"/>
      <c r="C322" s="14"/>
      <c r="D322" s="108"/>
      <c r="E322" s="129"/>
      <c r="F322" s="129"/>
      <c r="G322" s="12"/>
      <c r="H322" s="111"/>
      <c r="I322" s="14"/>
      <c r="J322" s="14"/>
      <c r="K322" s="16"/>
      <c r="L322" s="144" t="str">
        <f>IF(K323="","",LOOKUP(K323,{1,2.1,2.2,2.3,3,4.1,4.2,4.3,5.1,5.2,6.1,7,8,9},{"Explosives","Flammable Gas"," Non-Flammable Non-Toxic Gas","Toxic Gas","Flammable Liquid","Flammable Solid","Spontaneously Combustible","Dangerous When Wet","Oxidizing Agent","Organic Peroxide","Toxic","Radioactive","Corrosive","Miscellaneous Dangerous Goods"}))</f>
        <v/>
      </c>
      <c r="M322" s="14"/>
      <c r="N322" s="112"/>
      <c r="O322" s="88"/>
      <c r="P322" s="14"/>
      <c r="Q322" s="15" t="str">
        <f>IF(OR($O322="",$P322=""),"",INDEX('Hide Me'!$AE$4:$AI$8,MATCH($P322,'Hide Me'!$AD$4:$AD$8,0),MATCH($O322,'Hide Me'!$AE$3:$AI$3,0)))</f>
        <v/>
      </c>
      <c r="R322" s="48" t="str">
        <f>IF($Q322="","",VLOOKUP($Q322,'Hide Me'!$AD$11:$AE$14,2,FALSE))</f>
        <v/>
      </c>
      <c r="S322" s="45"/>
    </row>
    <row r="323" spans="1:19" s="19" customFormat="1" x14ac:dyDescent="0.2">
      <c r="A323" s="20"/>
      <c r="B323" s="133"/>
      <c r="C323" s="14"/>
      <c r="D323" s="108"/>
      <c r="E323" s="129"/>
      <c r="F323" s="129"/>
      <c r="G323" s="12"/>
      <c r="H323" s="111"/>
      <c r="I323" s="14"/>
      <c r="J323" s="14"/>
      <c r="K323" s="16"/>
      <c r="L323" s="144" t="str">
        <f>IF(K324="","",LOOKUP(K324,{1,2.1,2.2,2.3,3,4.1,4.2,4.3,5.1,5.2,6.1,7,8,9},{"Explosives","Flammable Gas"," Non-Flammable Non-Toxic Gas","Toxic Gas","Flammable Liquid","Flammable Solid","Spontaneously Combustible","Dangerous When Wet","Oxidizing Agent","Organic Peroxide","Toxic","Radioactive","Corrosive","Miscellaneous Dangerous Goods"}))</f>
        <v/>
      </c>
      <c r="M323" s="14"/>
      <c r="N323" s="112"/>
      <c r="O323" s="88"/>
      <c r="P323" s="14"/>
      <c r="Q323" s="15" t="str">
        <f>IF(OR($O323="",$P323=""),"",INDEX('Hide Me'!$AE$4:$AI$8,MATCH($P323,'Hide Me'!$AD$4:$AD$8,0),MATCH($O323,'Hide Me'!$AE$3:$AI$3,0)))</f>
        <v/>
      </c>
      <c r="R323" s="48" t="str">
        <f>IF($Q323="","",VLOOKUP($Q323,'Hide Me'!$AD$11:$AE$14,2,FALSE))</f>
        <v/>
      </c>
      <c r="S323" s="45"/>
    </row>
    <row r="324" spans="1:19" s="19" customFormat="1" x14ac:dyDescent="0.2">
      <c r="A324" s="20"/>
      <c r="B324" s="133"/>
      <c r="C324" s="14"/>
      <c r="D324" s="108"/>
      <c r="E324" s="129"/>
      <c r="F324" s="129"/>
      <c r="G324" s="12"/>
      <c r="H324" s="111"/>
      <c r="I324" s="14"/>
      <c r="J324" s="14"/>
      <c r="K324" s="16"/>
      <c r="L324" s="144" t="str">
        <f>IF(K325="","",LOOKUP(K325,{1,2.1,2.2,2.3,3,4.1,4.2,4.3,5.1,5.2,6.1,7,8,9},{"Explosives","Flammable Gas"," Non-Flammable Non-Toxic Gas","Toxic Gas","Flammable Liquid","Flammable Solid","Spontaneously Combustible","Dangerous When Wet","Oxidizing Agent","Organic Peroxide","Toxic","Radioactive","Corrosive","Miscellaneous Dangerous Goods"}))</f>
        <v/>
      </c>
      <c r="M324" s="14"/>
      <c r="N324" s="112"/>
      <c r="O324" s="88"/>
      <c r="P324" s="14"/>
      <c r="Q324" s="15" t="str">
        <f>IF(OR($O324="",$P324=""),"",INDEX('Hide Me'!$AE$4:$AI$8,MATCH($P324,'Hide Me'!$AD$4:$AD$8,0),MATCH($O324,'Hide Me'!$AE$3:$AI$3,0)))</f>
        <v/>
      </c>
      <c r="R324" s="48" t="str">
        <f>IF($Q324="","",VLOOKUP($Q324,'Hide Me'!$AD$11:$AE$14,2,FALSE))</f>
        <v/>
      </c>
      <c r="S324" s="45"/>
    </row>
    <row r="325" spans="1:19" s="19" customFormat="1" x14ac:dyDescent="0.2">
      <c r="A325" s="20"/>
      <c r="B325" s="133"/>
      <c r="C325" s="14"/>
      <c r="D325" s="108"/>
      <c r="E325" s="129"/>
      <c r="F325" s="129"/>
      <c r="G325" s="12"/>
      <c r="H325" s="111"/>
      <c r="I325" s="14"/>
      <c r="J325" s="14"/>
      <c r="K325" s="16"/>
      <c r="L325" s="144" t="str">
        <f>IF(K326="","",LOOKUP(K326,{1,2.1,2.2,2.3,3,4.1,4.2,4.3,5.1,5.2,6.1,7,8,9},{"Explosives","Flammable Gas"," Non-Flammable Non-Toxic Gas","Toxic Gas","Flammable Liquid","Flammable Solid","Spontaneously Combustible","Dangerous When Wet","Oxidizing Agent","Organic Peroxide","Toxic","Radioactive","Corrosive","Miscellaneous Dangerous Goods"}))</f>
        <v/>
      </c>
      <c r="M325" s="14"/>
      <c r="N325" s="112"/>
      <c r="O325" s="88"/>
      <c r="P325" s="14"/>
      <c r="Q325" s="15" t="str">
        <f>IF(OR($O325="",$P325=""),"",INDEX('Hide Me'!$AE$4:$AI$8,MATCH($P325,'Hide Me'!$AD$4:$AD$8,0),MATCH($O325,'Hide Me'!$AE$3:$AI$3,0)))</f>
        <v/>
      </c>
      <c r="R325" s="48" t="str">
        <f>IF($Q325="","",VLOOKUP($Q325,'Hide Me'!$AD$11:$AE$14,2,FALSE))</f>
        <v/>
      </c>
      <c r="S325" s="45"/>
    </row>
    <row r="326" spans="1:19" s="19" customFormat="1" x14ac:dyDescent="0.2">
      <c r="A326" s="20"/>
      <c r="B326" s="133"/>
      <c r="C326" s="14"/>
      <c r="D326" s="108"/>
      <c r="E326" s="129"/>
      <c r="F326" s="129"/>
      <c r="G326" s="12"/>
      <c r="H326" s="111"/>
      <c r="I326" s="14"/>
      <c r="J326" s="14"/>
      <c r="K326" s="16"/>
      <c r="L326" s="144" t="str">
        <f>IF(K327="","",LOOKUP(K327,{1,2.1,2.2,2.3,3,4.1,4.2,4.3,5.1,5.2,6.1,7,8,9},{"Explosives","Flammable Gas"," Non-Flammable Non-Toxic Gas","Toxic Gas","Flammable Liquid","Flammable Solid","Spontaneously Combustible","Dangerous When Wet","Oxidizing Agent","Organic Peroxide","Toxic","Radioactive","Corrosive","Miscellaneous Dangerous Goods"}))</f>
        <v/>
      </c>
      <c r="M326" s="14"/>
      <c r="N326" s="112"/>
      <c r="O326" s="88"/>
      <c r="P326" s="14"/>
      <c r="Q326" s="15" t="str">
        <f>IF(OR($O326="",$P326=""),"",INDEX('Hide Me'!$AE$4:$AI$8,MATCH($P326,'Hide Me'!$AD$4:$AD$8,0),MATCH($O326,'Hide Me'!$AE$3:$AI$3,0)))</f>
        <v/>
      </c>
      <c r="R326" s="48" t="str">
        <f>IF($Q326="","",VLOOKUP($Q326,'Hide Me'!$AD$11:$AE$14,2,FALSE))</f>
        <v/>
      </c>
      <c r="S326" s="45"/>
    </row>
    <row r="327" spans="1:19" s="19" customFormat="1" x14ac:dyDescent="0.2">
      <c r="A327" s="20"/>
      <c r="B327" s="133"/>
      <c r="C327" s="14"/>
      <c r="D327" s="108"/>
      <c r="E327" s="129"/>
      <c r="F327" s="129"/>
      <c r="G327" s="12"/>
      <c r="H327" s="111"/>
      <c r="I327" s="14"/>
      <c r="J327" s="14"/>
      <c r="K327" s="16"/>
      <c r="L327" s="144" t="str">
        <f>IF(K328="","",LOOKUP(K328,{1,2.1,2.2,2.3,3,4.1,4.2,4.3,5.1,5.2,6.1,7,8,9},{"Explosives","Flammable Gas"," Non-Flammable Non-Toxic Gas","Toxic Gas","Flammable Liquid","Flammable Solid","Spontaneously Combustible","Dangerous When Wet","Oxidizing Agent","Organic Peroxide","Toxic","Radioactive","Corrosive","Miscellaneous Dangerous Goods"}))</f>
        <v/>
      </c>
      <c r="M327" s="14"/>
      <c r="N327" s="112"/>
      <c r="O327" s="88"/>
      <c r="P327" s="14"/>
      <c r="Q327" s="15" t="str">
        <f>IF(OR($O327="",$P327=""),"",INDEX('Hide Me'!$AE$4:$AI$8,MATCH($P327,'Hide Me'!$AD$4:$AD$8,0),MATCH($O327,'Hide Me'!$AE$3:$AI$3,0)))</f>
        <v/>
      </c>
      <c r="R327" s="48" t="str">
        <f>IF($Q327="","",VLOOKUP($Q327,'Hide Me'!$AD$11:$AE$14,2,FALSE))</f>
        <v/>
      </c>
      <c r="S327" s="45"/>
    </row>
    <row r="328" spans="1:19" s="19" customFormat="1" x14ac:dyDescent="0.2">
      <c r="A328" s="20"/>
      <c r="B328" s="133"/>
      <c r="C328" s="14"/>
      <c r="D328" s="108"/>
      <c r="E328" s="129"/>
      <c r="F328" s="129"/>
      <c r="G328" s="12"/>
      <c r="H328" s="111"/>
      <c r="I328" s="14"/>
      <c r="J328" s="14"/>
      <c r="K328" s="16"/>
      <c r="L328" s="144" t="str">
        <f>IF(K329="","",LOOKUP(K329,{1,2.1,2.2,2.3,3,4.1,4.2,4.3,5.1,5.2,6.1,7,8,9},{"Explosives","Flammable Gas"," Non-Flammable Non-Toxic Gas","Toxic Gas","Flammable Liquid","Flammable Solid","Spontaneously Combustible","Dangerous When Wet","Oxidizing Agent","Organic Peroxide","Toxic","Radioactive","Corrosive","Miscellaneous Dangerous Goods"}))</f>
        <v/>
      </c>
      <c r="M328" s="14"/>
      <c r="N328" s="112"/>
      <c r="O328" s="88"/>
      <c r="P328" s="14"/>
      <c r="Q328" s="15" t="str">
        <f>IF(OR($O328="",$P328=""),"",INDEX('Hide Me'!$AE$4:$AI$8,MATCH($P328,'Hide Me'!$AD$4:$AD$8,0),MATCH($O328,'Hide Me'!$AE$3:$AI$3,0)))</f>
        <v/>
      </c>
      <c r="R328" s="48" t="str">
        <f>IF($Q328="","",VLOOKUP($Q328,'Hide Me'!$AD$11:$AE$14,2,FALSE))</f>
        <v/>
      </c>
      <c r="S328" s="45"/>
    </row>
    <row r="329" spans="1:19" s="19" customFormat="1" x14ac:dyDescent="0.2">
      <c r="A329" s="20"/>
      <c r="B329" s="133"/>
      <c r="C329" s="14"/>
      <c r="D329" s="108"/>
      <c r="E329" s="129"/>
      <c r="F329" s="129"/>
      <c r="G329" s="12"/>
      <c r="H329" s="111"/>
      <c r="I329" s="14"/>
      <c r="J329" s="14"/>
      <c r="K329" s="16"/>
      <c r="L329" s="144" t="str">
        <f>IF(K330="","",LOOKUP(K330,{1,2.1,2.2,2.3,3,4.1,4.2,4.3,5.1,5.2,6.1,7,8,9},{"Explosives","Flammable Gas"," Non-Flammable Non-Toxic Gas","Toxic Gas","Flammable Liquid","Flammable Solid","Spontaneously Combustible","Dangerous When Wet","Oxidizing Agent","Organic Peroxide","Toxic","Radioactive","Corrosive","Miscellaneous Dangerous Goods"}))</f>
        <v/>
      </c>
      <c r="M329" s="14"/>
      <c r="N329" s="112"/>
      <c r="O329" s="88"/>
      <c r="P329" s="14"/>
      <c r="Q329" s="15" t="str">
        <f>IF(OR($O329="",$P329=""),"",INDEX('Hide Me'!$AE$4:$AI$8,MATCH($P329,'Hide Me'!$AD$4:$AD$8,0),MATCH($O329,'Hide Me'!$AE$3:$AI$3,0)))</f>
        <v/>
      </c>
      <c r="R329" s="48" t="str">
        <f>IF($Q329="","",VLOOKUP($Q329,'Hide Me'!$AD$11:$AE$14,2,FALSE))</f>
        <v/>
      </c>
      <c r="S329" s="45"/>
    </row>
    <row r="330" spans="1:19" s="19" customFormat="1" x14ac:dyDescent="0.2">
      <c r="A330" s="20"/>
      <c r="B330" s="133"/>
      <c r="C330" s="14"/>
      <c r="D330" s="108"/>
      <c r="E330" s="129"/>
      <c r="F330" s="129"/>
      <c r="G330" s="12"/>
      <c r="H330" s="111"/>
      <c r="I330" s="14"/>
      <c r="J330" s="14"/>
      <c r="K330" s="16"/>
      <c r="L330" s="144" t="str">
        <f>IF(K331="","",LOOKUP(K331,{1,2.1,2.2,2.3,3,4.1,4.2,4.3,5.1,5.2,6.1,7,8,9},{"Explosives","Flammable Gas"," Non-Flammable Non-Toxic Gas","Toxic Gas","Flammable Liquid","Flammable Solid","Spontaneously Combustible","Dangerous When Wet","Oxidizing Agent","Organic Peroxide","Toxic","Radioactive","Corrosive","Miscellaneous Dangerous Goods"}))</f>
        <v/>
      </c>
      <c r="M330" s="14"/>
      <c r="N330" s="112"/>
      <c r="O330" s="88"/>
      <c r="P330" s="14"/>
      <c r="Q330" s="15" t="str">
        <f>IF(OR($O330="",$P330=""),"",INDEX('Hide Me'!$AE$4:$AI$8,MATCH($P330,'Hide Me'!$AD$4:$AD$8,0),MATCH($O330,'Hide Me'!$AE$3:$AI$3,0)))</f>
        <v/>
      </c>
      <c r="R330" s="48" t="str">
        <f>IF($Q330="","",VLOOKUP($Q330,'Hide Me'!$AD$11:$AE$14,2,FALSE))</f>
        <v/>
      </c>
      <c r="S330" s="45"/>
    </row>
    <row r="331" spans="1:19" s="19" customFormat="1" x14ac:dyDescent="0.2">
      <c r="A331" s="20"/>
      <c r="B331" s="133"/>
      <c r="C331" s="14"/>
      <c r="D331" s="108"/>
      <c r="E331" s="129"/>
      <c r="F331" s="129"/>
      <c r="G331" s="12"/>
      <c r="H331" s="111"/>
      <c r="I331" s="14"/>
      <c r="J331" s="14"/>
      <c r="K331" s="16"/>
      <c r="L331" s="144" t="str">
        <f>IF(K332="","",LOOKUP(K332,{1,2.1,2.2,2.3,3,4.1,4.2,4.3,5.1,5.2,6.1,7,8,9},{"Explosives","Flammable Gas"," Non-Flammable Non-Toxic Gas","Toxic Gas","Flammable Liquid","Flammable Solid","Spontaneously Combustible","Dangerous When Wet","Oxidizing Agent","Organic Peroxide","Toxic","Radioactive","Corrosive","Miscellaneous Dangerous Goods"}))</f>
        <v/>
      </c>
      <c r="M331" s="14"/>
      <c r="N331" s="112"/>
      <c r="O331" s="88"/>
      <c r="P331" s="14"/>
      <c r="Q331" s="15" t="str">
        <f>IF(OR($O331="",$P331=""),"",INDEX('Hide Me'!$AE$4:$AI$8,MATCH($P331,'Hide Me'!$AD$4:$AD$8,0),MATCH($O331,'Hide Me'!$AE$3:$AI$3,0)))</f>
        <v/>
      </c>
      <c r="R331" s="48" t="str">
        <f>IF($Q331="","",VLOOKUP($Q331,'Hide Me'!$AD$11:$AE$14,2,FALSE))</f>
        <v/>
      </c>
      <c r="S331" s="45"/>
    </row>
    <row r="332" spans="1:19" s="19" customFormat="1" x14ac:dyDescent="0.2">
      <c r="A332" s="20"/>
      <c r="B332" s="133"/>
      <c r="C332" s="14"/>
      <c r="D332" s="108"/>
      <c r="E332" s="129"/>
      <c r="F332" s="129"/>
      <c r="G332" s="12"/>
      <c r="H332" s="111"/>
      <c r="I332" s="14"/>
      <c r="J332" s="14"/>
      <c r="K332" s="16"/>
      <c r="L332" s="144" t="str">
        <f>IF(K333="","",LOOKUP(K333,{1,2.1,2.2,2.3,3,4.1,4.2,4.3,5.1,5.2,6.1,7,8,9},{"Explosives","Flammable Gas"," Non-Flammable Non-Toxic Gas","Toxic Gas","Flammable Liquid","Flammable Solid","Spontaneously Combustible","Dangerous When Wet","Oxidizing Agent","Organic Peroxide","Toxic","Radioactive","Corrosive","Miscellaneous Dangerous Goods"}))</f>
        <v/>
      </c>
      <c r="M332" s="14"/>
      <c r="N332" s="112"/>
      <c r="O332" s="88"/>
      <c r="P332" s="14"/>
      <c r="Q332" s="15" t="str">
        <f>IF(OR($O332="",$P332=""),"",INDEX('Hide Me'!$AE$4:$AI$8,MATCH($P332,'Hide Me'!$AD$4:$AD$8,0),MATCH($O332,'Hide Me'!$AE$3:$AI$3,0)))</f>
        <v/>
      </c>
      <c r="R332" s="48" t="str">
        <f>IF($Q332="","",VLOOKUP($Q332,'Hide Me'!$AD$11:$AE$14,2,FALSE))</f>
        <v/>
      </c>
      <c r="S332" s="45"/>
    </row>
    <row r="333" spans="1:19" s="19" customFormat="1" x14ac:dyDescent="0.2">
      <c r="A333" s="20"/>
      <c r="B333" s="133"/>
      <c r="C333" s="14"/>
      <c r="D333" s="108"/>
      <c r="E333" s="129"/>
      <c r="F333" s="129"/>
      <c r="G333" s="12"/>
      <c r="H333" s="111"/>
      <c r="I333" s="14"/>
      <c r="J333" s="14"/>
      <c r="K333" s="16"/>
      <c r="L333" s="144" t="str">
        <f>IF(K334="","",LOOKUP(K334,{1,2.1,2.2,2.3,3,4.1,4.2,4.3,5.1,5.2,6.1,7,8,9},{"Explosives","Flammable Gas"," Non-Flammable Non-Toxic Gas","Toxic Gas","Flammable Liquid","Flammable Solid","Spontaneously Combustible","Dangerous When Wet","Oxidizing Agent","Organic Peroxide","Toxic","Radioactive","Corrosive","Miscellaneous Dangerous Goods"}))</f>
        <v/>
      </c>
      <c r="M333" s="14"/>
      <c r="N333" s="112"/>
      <c r="O333" s="88"/>
      <c r="P333" s="14"/>
      <c r="Q333" s="15" t="str">
        <f>IF(OR($O333="",$P333=""),"",INDEX('Hide Me'!$AE$4:$AI$8,MATCH($P333,'Hide Me'!$AD$4:$AD$8,0),MATCH($O333,'Hide Me'!$AE$3:$AI$3,0)))</f>
        <v/>
      </c>
      <c r="R333" s="48" t="str">
        <f>IF($Q333="","",VLOOKUP($Q333,'Hide Me'!$AD$11:$AE$14,2,FALSE))</f>
        <v/>
      </c>
      <c r="S333" s="45"/>
    </row>
    <row r="334" spans="1:19" s="19" customFormat="1" x14ac:dyDescent="0.2">
      <c r="A334" s="20"/>
      <c r="B334" s="133"/>
      <c r="C334" s="14"/>
      <c r="D334" s="108"/>
      <c r="E334" s="129"/>
      <c r="F334" s="129"/>
      <c r="G334" s="12"/>
      <c r="H334" s="111"/>
      <c r="I334" s="14"/>
      <c r="J334" s="14"/>
      <c r="K334" s="16"/>
      <c r="L334" s="144" t="str">
        <f>IF(K335="","",LOOKUP(K335,{1,2.1,2.2,2.3,3,4.1,4.2,4.3,5.1,5.2,6.1,7,8,9},{"Explosives","Flammable Gas"," Non-Flammable Non-Toxic Gas","Toxic Gas","Flammable Liquid","Flammable Solid","Spontaneously Combustible","Dangerous When Wet","Oxidizing Agent","Organic Peroxide","Toxic","Radioactive","Corrosive","Miscellaneous Dangerous Goods"}))</f>
        <v/>
      </c>
      <c r="M334" s="14"/>
      <c r="N334" s="112"/>
      <c r="O334" s="88"/>
      <c r="P334" s="14"/>
      <c r="Q334" s="15" t="str">
        <f>IF(OR($O334="",$P334=""),"",INDEX('Hide Me'!$AE$4:$AI$8,MATCH($P334,'Hide Me'!$AD$4:$AD$8,0),MATCH($O334,'Hide Me'!$AE$3:$AI$3,0)))</f>
        <v/>
      </c>
      <c r="R334" s="48" t="str">
        <f>IF($Q334="","",VLOOKUP($Q334,'Hide Me'!$AD$11:$AE$14,2,FALSE))</f>
        <v/>
      </c>
      <c r="S334" s="45"/>
    </row>
    <row r="335" spans="1:19" s="19" customFormat="1" x14ac:dyDescent="0.2">
      <c r="A335" s="20"/>
      <c r="B335" s="133"/>
      <c r="C335" s="14"/>
      <c r="D335" s="108"/>
      <c r="E335" s="129"/>
      <c r="F335" s="129"/>
      <c r="G335" s="12"/>
      <c r="H335" s="111"/>
      <c r="I335" s="14"/>
      <c r="J335" s="14"/>
      <c r="K335" s="16"/>
      <c r="L335" s="144" t="str">
        <f>IF(K336="","",LOOKUP(K336,{1,2.1,2.2,2.3,3,4.1,4.2,4.3,5.1,5.2,6.1,7,8,9},{"Explosives","Flammable Gas"," Non-Flammable Non-Toxic Gas","Toxic Gas","Flammable Liquid","Flammable Solid","Spontaneously Combustible","Dangerous When Wet","Oxidizing Agent","Organic Peroxide","Toxic","Radioactive","Corrosive","Miscellaneous Dangerous Goods"}))</f>
        <v/>
      </c>
      <c r="M335" s="14"/>
      <c r="N335" s="112"/>
      <c r="O335" s="88"/>
      <c r="P335" s="14"/>
      <c r="Q335" s="15" t="str">
        <f>IF(OR($O335="",$P335=""),"",INDEX('Hide Me'!$AE$4:$AI$8,MATCH($P335,'Hide Me'!$AD$4:$AD$8,0),MATCH($O335,'Hide Me'!$AE$3:$AI$3,0)))</f>
        <v/>
      </c>
      <c r="R335" s="48" t="str">
        <f>IF($Q335="","",VLOOKUP($Q335,'Hide Me'!$AD$11:$AE$14,2,FALSE))</f>
        <v/>
      </c>
      <c r="S335" s="45"/>
    </row>
    <row r="336" spans="1:19" s="19" customFormat="1" x14ac:dyDescent="0.2">
      <c r="A336" s="20"/>
      <c r="B336" s="133"/>
      <c r="C336" s="14"/>
      <c r="D336" s="108"/>
      <c r="E336" s="129"/>
      <c r="F336" s="129"/>
      <c r="G336" s="12"/>
      <c r="H336" s="111"/>
      <c r="I336" s="14"/>
      <c r="J336" s="14"/>
      <c r="K336" s="16"/>
      <c r="L336" s="144" t="str">
        <f>IF(K337="","",LOOKUP(K337,{1,2.1,2.2,2.3,3,4.1,4.2,4.3,5.1,5.2,6.1,7,8,9},{"Explosives","Flammable Gas"," Non-Flammable Non-Toxic Gas","Toxic Gas","Flammable Liquid","Flammable Solid","Spontaneously Combustible","Dangerous When Wet","Oxidizing Agent","Organic Peroxide","Toxic","Radioactive","Corrosive","Miscellaneous Dangerous Goods"}))</f>
        <v/>
      </c>
      <c r="M336" s="14"/>
      <c r="N336" s="112"/>
      <c r="O336" s="88"/>
      <c r="P336" s="14"/>
      <c r="Q336" s="15" t="str">
        <f>IF(OR($O336="",$P336=""),"",INDEX('Hide Me'!$AE$4:$AI$8,MATCH($P336,'Hide Me'!$AD$4:$AD$8,0),MATCH($O336,'Hide Me'!$AE$3:$AI$3,0)))</f>
        <v/>
      </c>
      <c r="R336" s="48" t="str">
        <f>IF($Q336="","",VLOOKUP($Q336,'Hide Me'!$AD$11:$AE$14,2,FALSE))</f>
        <v/>
      </c>
      <c r="S336" s="45"/>
    </row>
    <row r="337" spans="1:19" s="19" customFormat="1" x14ac:dyDescent="0.2">
      <c r="A337" s="20"/>
      <c r="B337" s="133"/>
      <c r="C337" s="14"/>
      <c r="D337" s="108"/>
      <c r="E337" s="129"/>
      <c r="F337" s="129"/>
      <c r="G337" s="12"/>
      <c r="H337" s="111"/>
      <c r="I337" s="14"/>
      <c r="J337" s="14"/>
      <c r="K337" s="16"/>
      <c r="L337" s="144" t="str">
        <f>IF(K338="","",LOOKUP(K338,{1,2.1,2.2,2.3,3,4.1,4.2,4.3,5.1,5.2,6.1,7,8,9},{"Explosives","Flammable Gas"," Non-Flammable Non-Toxic Gas","Toxic Gas","Flammable Liquid","Flammable Solid","Spontaneously Combustible","Dangerous When Wet","Oxidizing Agent","Organic Peroxide","Toxic","Radioactive","Corrosive","Miscellaneous Dangerous Goods"}))</f>
        <v/>
      </c>
      <c r="M337" s="14"/>
      <c r="N337" s="112"/>
      <c r="O337" s="88"/>
      <c r="P337" s="14"/>
      <c r="Q337" s="15" t="str">
        <f>IF(OR($O337="",$P337=""),"",INDEX('Hide Me'!$AE$4:$AI$8,MATCH($P337,'Hide Me'!$AD$4:$AD$8,0),MATCH($O337,'Hide Me'!$AE$3:$AI$3,0)))</f>
        <v/>
      </c>
      <c r="R337" s="48" t="str">
        <f>IF($Q337="","",VLOOKUP($Q337,'Hide Me'!$AD$11:$AE$14,2,FALSE))</f>
        <v/>
      </c>
      <c r="S337" s="45"/>
    </row>
    <row r="338" spans="1:19" s="19" customFormat="1" x14ac:dyDescent="0.2">
      <c r="A338" s="20"/>
      <c r="B338" s="133"/>
      <c r="C338" s="14"/>
      <c r="D338" s="108"/>
      <c r="E338" s="129"/>
      <c r="F338" s="129"/>
      <c r="G338" s="12"/>
      <c r="H338" s="111"/>
      <c r="I338" s="14"/>
      <c r="J338" s="14"/>
      <c r="K338" s="16"/>
      <c r="L338" s="144" t="str">
        <f>IF(K339="","",LOOKUP(K339,{1,2.1,2.2,2.3,3,4.1,4.2,4.3,5.1,5.2,6.1,7,8,9},{"Explosives","Flammable Gas"," Non-Flammable Non-Toxic Gas","Toxic Gas","Flammable Liquid","Flammable Solid","Spontaneously Combustible","Dangerous When Wet","Oxidizing Agent","Organic Peroxide","Toxic","Radioactive","Corrosive","Miscellaneous Dangerous Goods"}))</f>
        <v/>
      </c>
      <c r="M338" s="14"/>
      <c r="N338" s="112"/>
      <c r="O338" s="88"/>
      <c r="P338" s="14"/>
      <c r="Q338" s="15" t="str">
        <f>IF(OR($O338="",$P338=""),"",INDEX('Hide Me'!$AE$4:$AI$8,MATCH($P338,'Hide Me'!$AD$4:$AD$8,0),MATCH($O338,'Hide Me'!$AE$3:$AI$3,0)))</f>
        <v/>
      </c>
      <c r="R338" s="48" t="str">
        <f>IF($Q338="","",VLOOKUP($Q338,'Hide Me'!$AD$11:$AE$14,2,FALSE))</f>
        <v/>
      </c>
      <c r="S338" s="45"/>
    </row>
    <row r="339" spans="1:19" s="19" customFormat="1" x14ac:dyDescent="0.2">
      <c r="A339" s="20"/>
      <c r="B339" s="133"/>
      <c r="C339" s="14"/>
      <c r="D339" s="108"/>
      <c r="E339" s="129"/>
      <c r="F339" s="129"/>
      <c r="G339" s="12"/>
      <c r="H339" s="111"/>
      <c r="I339" s="14"/>
      <c r="J339" s="14"/>
      <c r="K339" s="16"/>
      <c r="L339" s="144" t="str">
        <f>IF(K340="","",LOOKUP(K340,{1,2.1,2.2,2.3,3,4.1,4.2,4.3,5.1,5.2,6.1,7,8,9},{"Explosives","Flammable Gas"," Non-Flammable Non-Toxic Gas","Toxic Gas","Flammable Liquid","Flammable Solid","Spontaneously Combustible","Dangerous When Wet","Oxidizing Agent","Organic Peroxide","Toxic","Radioactive","Corrosive","Miscellaneous Dangerous Goods"}))</f>
        <v/>
      </c>
      <c r="M339" s="14"/>
      <c r="N339" s="112"/>
      <c r="O339" s="88"/>
      <c r="P339" s="14"/>
      <c r="Q339" s="15" t="str">
        <f>IF(OR($O339="",$P339=""),"",INDEX('Hide Me'!$AE$4:$AI$8,MATCH($P339,'Hide Me'!$AD$4:$AD$8,0),MATCH($O339,'Hide Me'!$AE$3:$AI$3,0)))</f>
        <v/>
      </c>
      <c r="R339" s="48" t="str">
        <f>IF($Q339="","",VLOOKUP($Q339,'Hide Me'!$AD$11:$AE$14,2,FALSE))</f>
        <v/>
      </c>
      <c r="S339" s="45"/>
    </row>
    <row r="340" spans="1:19" s="19" customFormat="1" x14ac:dyDescent="0.2">
      <c r="A340" s="20"/>
      <c r="B340" s="133"/>
      <c r="C340" s="14"/>
      <c r="D340" s="108"/>
      <c r="E340" s="129"/>
      <c r="F340" s="129"/>
      <c r="G340" s="12"/>
      <c r="H340" s="111"/>
      <c r="I340" s="14"/>
      <c r="J340" s="14"/>
      <c r="K340" s="16"/>
      <c r="L340" s="144" t="str">
        <f>IF(K341="","",LOOKUP(K341,{1,2.1,2.2,2.3,3,4.1,4.2,4.3,5.1,5.2,6.1,7,8,9},{"Explosives","Flammable Gas"," Non-Flammable Non-Toxic Gas","Toxic Gas","Flammable Liquid","Flammable Solid","Spontaneously Combustible","Dangerous When Wet","Oxidizing Agent","Organic Peroxide","Toxic","Radioactive","Corrosive","Miscellaneous Dangerous Goods"}))</f>
        <v/>
      </c>
      <c r="M340" s="14"/>
      <c r="N340" s="112"/>
      <c r="O340" s="88"/>
      <c r="P340" s="14"/>
      <c r="Q340" s="15" t="str">
        <f>IF(OR($O340="",$P340=""),"",INDEX('Hide Me'!$AE$4:$AI$8,MATCH($P340,'Hide Me'!$AD$4:$AD$8,0),MATCH($O340,'Hide Me'!$AE$3:$AI$3,0)))</f>
        <v/>
      </c>
      <c r="R340" s="48" t="str">
        <f>IF($Q340="","",VLOOKUP($Q340,'Hide Me'!$AD$11:$AE$14,2,FALSE))</f>
        <v/>
      </c>
      <c r="S340" s="45"/>
    </row>
    <row r="341" spans="1:19" s="19" customFormat="1" x14ac:dyDescent="0.2">
      <c r="A341" s="20"/>
      <c r="B341" s="133"/>
      <c r="C341" s="14"/>
      <c r="D341" s="108"/>
      <c r="E341" s="129"/>
      <c r="F341" s="129"/>
      <c r="G341" s="12"/>
      <c r="H341" s="111"/>
      <c r="I341" s="14"/>
      <c r="J341" s="14"/>
      <c r="K341" s="16"/>
      <c r="L341" s="144" t="str">
        <f>IF(K342="","",LOOKUP(K342,{1,2.1,2.2,2.3,3,4.1,4.2,4.3,5.1,5.2,6.1,7,8,9},{"Explosives","Flammable Gas"," Non-Flammable Non-Toxic Gas","Toxic Gas","Flammable Liquid","Flammable Solid","Spontaneously Combustible","Dangerous When Wet","Oxidizing Agent","Organic Peroxide","Toxic","Radioactive","Corrosive","Miscellaneous Dangerous Goods"}))</f>
        <v/>
      </c>
      <c r="M341" s="14"/>
      <c r="N341" s="112"/>
      <c r="O341" s="88"/>
      <c r="P341" s="14"/>
      <c r="Q341" s="15" t="str">
        <f>IF(OR($O341="",$P341=""),"",INDEX('Hide Me'!$AE$4:$AI$8,MATCH($P341,'Hide Me'!$AD$4:$AD$8,0),MATCH($O341,'Hide Me'!$AE$3:$AI$3,0)))</f>
        <v/>
      </c>
      <c r="R341" s="48" t="str">
        <f>IF($Q341="","",VLOOKUP($Q341,'Hide Me'!$AD$11:$AE$14,2,FALSE))</f>
        <v/>
      </c>
      <c r="S341" s="45"/>
    </row>
    <row r="342" spans="1:19" s="19" customFormat="1" x14ac:dyDescent="0.2">
      <c r="A342" s="20"/>
      <c r="B342" s="133"/>
      <c r="C342" s="14"/>
      <c r="D342" s="108"/>
      <c r="E342" s="129"/>
      <c r="F342" s="129"/>
      <c r="G342" s="12"/>
      <c r="H342" s="111"/>
      <c r="I342" s="14"/>
      <c r="J342" s="14"/>
      <c r="K342" s="16"/>
      <c r="L342" s="144" t="str">
        <f>IF(K343="","",LOOKUP(K343,{1,2.1,2.2,2.3,3,4.1,4.2,4.3,5.1,5.2,6.1,7,8,9},{"Explosives","Flammable Gas"," Non-Flammable Non-Toxic Gas","Toxic Gas","Flammable Liquid","Flammable Solid","Spontaneously Combustible","Dangerous When Wet","Oxidizing Agent","Organic Peroxide","Toxic","Radioactive","Corrosive","Miscellaneous Dangerous Goods"}))</f>
        <v/>
      </c>
      <c r="M342" s="14"/>
      <c r="N342" s="112"/>
      <c r="O342" s="88"/>
      <c r="P342" s="14"/>
      <c r="Q342" s="15" t="str">
        <f>IF(OR($O342="",$P342=""),"",INDEX('Hide Me'!$AE$4:$AI$8,MATCH($P342,'Hide Me'!$AD$4:$AD$8,0),MATCH($O342,'Hide Me'!$AE$3:$AI$3,0)))</f>
        <v/>
      </c>
      <c r="R342" s="48" t="str">
        <f>IF($Q342="","",VLOOKUP($Q342,'Hide Me'!$AD$11:$AE$14,2,FALSE))</f>
        <v/>
      </c>
      <c r="S342" s="45"/>
    </row>
    <row r="343" spans="1:19" s="19" customFormat="1" x14ac:dyDescent="0.2">
      <c r="A343" s="20"/>
      <c r="B343" s="133"/>
      <c r="C343" s="14"/>
      <c r="D343" s="108"/>
      <c r="E343" s="129"/>
      <c r="F343" s="129"/>
      <c r="G343" s="12"/>
      <c r="H343" s="111"/>
      <c r="I343" s="14"/>
      <c r="J343" s="14"/>
      <c r="K343" s="16"/>
      <c r="L343" s="144" t="str">
        <f>IF(K344="","",LOOKUP(K344,{1,2.1,2.2,2.3,3,4.1,4.2,4.3,5.1,5.2,6.1,7,8,9},{"Explosives","Flammable Gas"," Non-Flammable Non-Toxic Gas","Toxic Gas","Flammable Liquid","Flammable Solid","Spontaneously Combustible","Dangerous When Wet","Oxidizing Agent","Organic Peroxide","Toxic","Radioactive","Corrosive","Miscellaneous Dangerous Goods"}))</f>
        <v/>
      </c>
      <c r="M343" s="14"/>
      <c r="N343" s="112"/>
      <c r="O343" s="88"/>
      <c r="P343" s="14"/>
      <c r="Q343" s="15" t="str">
        <f>IF(OR($O343="",$P343=""),"",INDEX('Hide Me'!$AE$4:$AI$8,MATCH($P343,'Hide Me'!$AD$4:$AD$8,0),MATCH($O343,'Hide Me'!$AE$3:$AI$3,0)))</f>
        <v/>
      </c>
      <c r="R343" s="48" t="str">
        <f>IF($Q343="","",VLOOKUP($Q343,'Hide Me'!$AD$11:$AE$14,2,FALSE))</f>
        <v/>
      </c>
      <c r="S343" s="45"/>
    </row>
    <row r="344" spans="1:19" s="19" customFormat="1" x14ac:dyDescent="0.2">
      <c r="A344" s="20"/>
      <c r="B344" s="133"/>
      <c r="C344" s="14"/>
      <c r="D344" s="108"/>
      <c r="E344" s="129"/>
      <c r="F344" s="129"/>
      <c r="G344" s="12"/>
      <c r="H344" s="111"/>
      <c r="I344" s="14"/>
      <c r="J344" s="14"/>
      <c r="K344" s="16"/>
      <c r="L344" s="144" t="str">
        <f>IF(K345="","",LOOKUP(K345,{1,2.1,2.2,2.3,3,4.1,4.2,4.3,5.1,5.2,6.1,7,8,9},{"Explosives","Flammable Gas"," Non-Flammable Non-Toxic Gas","Toxic Gas","Flammable Liquid","Flammable Solid","Spontaneously Combustible","Dangerous When Wet","Oxidizing Agent","Organic Peroxide","Toxic","Radioactive","Corrosive","Miscellaneous Dangerous Goods"}))</f>
        <v/>
      </c>
      <c r="M344" s="14"/>
      <c r="N344" s="112"/>
      <c r="O344" s="88"/>
      <c r="P344" s="14"/>
      <c r="Q344" s="15" t="str">
        <f>IF(OR($O344="",$P344=""),"",INDEX('Hide Me'!$AE$4:$AI$8,MATCH($P344,'Hide Me'!$AD$4:$AD$8,0),MATCH($O344,'Hide Me'!$AE$3:$AI$3,0)))</f>
        <v/>
      </c>
      <c r="R344" s="48" t="str">
        <f>IF($Q344="","",VLOOKUP($Q344,'Hide Me'!$AD$11:$AE$14,2,FALSE))</f>
        <v/>
      </c>
      <c r="S344" s="45"/>
    </row>
    <row r="345" spans="1:19" s="19" customFormat="1" x14ac:dyDescent="0.2">
      <c r="A345" s="20"/>
      <c r="B345" s="133"/>
      <c r="C345" s="14"/>
      <c r="D345" s="108"/>
      <c r="E345" s="129"/>
      <c r="F345" s="129"/>
      <c r="G345" s="12"/>
      <c r="H345" s="111"/>
      <c r="I345" s="14"/>
      <c r="J345" s="14"/>
      <c r="K345" s="16"/>
      <c r="L345" s="144" t="str">
        <f>IF(K346="","",LOOKUP(K346,{1,2.1,2.2,2.3,3,4.1,4.2,4.3,5.1,5.2,6.1,7,8,9},{"Explosives","Flammable Gas"," Non-Flammable Non-Toxic Gas","Toxic Gas","Flammable Liquid","Flammable Solid","Spontaneously Combustible","Dangerous When Wet","Oxidizing Agent","Organic Peroxide","Toxic","Radioactive","Corrosive","Miscellaneous Dangerous Goods"}))</f>
        <v/>
      </c>
      <c r="M345" s="14"/>
      <c r="N345" s="112"/>
      <c r="O345" s="88"/>
      <c r="P345" s="14"/>
      <c r="Q345" s="15" t="str">
        <f>IF(OR($O345="",$P345=""),"",INDEX('Hide Me'!$AE$4:$AI$8,MATCH($P345,'Hide Me'!$AD$4:$AD$8,0),MATCH($O345,'Hide Me'!$AE$3:$AI$3,0)))</f>
        <v/>
      </c>
      <c r="R345" s="48" t="str">
        <f>IF($Q345="","",VLOOKUP($Q345,'Hide Me'!$AD$11:$AE$14,2,FALSE))</f>
        <v/>
      </c>
      <c r="S345" s="45"/>
    </row>
    <row r="346" spans="1:19" s="19" customFormat="1" x14ac:dyDescent="0.2">
      <c r="A346" s="20"/>
      <c r="B346" s="133"/>
      <c r="C346" s="14"/>
      <c r="D346" s="108"/>
      <c r="E346" s="129"/>
      <c r="F346" s="129"/>
      <c r="G346" s="12"/>
      <c r="H346" s="111"/>
      <c r="I346" s="14"/>
      <c r="J346" s="14"/>
      <c r="K346" s="16"/>
      <c r="L346" s="144" t="str">
        <f>IF(K347="","",LOOKUP(K347,{1,2.1,2.2,2.3,3,4.1,4.2,4.3,5.1,5.2,6.1,7,8,9},{"Explosives","Flammable Gas"," Non-Flammable Non-Toxic Gas","Toxic Gas","Flammable Liquid","Flammable Solid","Spontaneously Combustible","Dangerous When Wet","Oxidizing Agent","Organic Peroxide","Toxic","Radioactive","Corrosive","Miscellaneous Dangerous Goods"}))</f>
        <v/>
      </c>
      <c r="M346" s="14"/>
      <c r="N346" s="112"/>
      <c r="O346" s="88"/>
      <c r="P346" s="14"/>
      <c r="Q346" s="15" t="str">
        <f>IF(OR($O346="",$P346=""),"",INDEX('Hide Me'!$AE$4:$AI$8,MATCH($P346,'Hide Me'!$AD$4:$AD$8,0),MATCH($O346,'Hide Me'!$AE$3:$AI$3,0)))</f>
        <v/>
      </c>
      <c r="R346" s="48" t="str">
        <f>IF($Q346="","",VLOOKUP($Q346,'Hide Me'!$AD$11:$AE$14,2,FALSE))</f>
        <v/>
      </c>
      <c r="S346" s="45"/>
    </row>
    <row r="347" spans="1:19" s="19" customFormat="1" x14ac:dyDescent="0.2">
      <c r="A347" s="20"/>
      <c r="B347" s="133"/>
      <c r="C347" s="14"/>
      <c r="D347" s="108"/>
      <c r="E347" s="129"/>
      <c r="F347" s="129"/>
      <c r="G347" s="12"/>
      <c r="H347" s="111"/>
      <c r="I347" s="14"/>
      <c r="J347" s="14"/>
      <c r="K347" s="16"/>
      <c r="L347" s="144" t="str">
        <f>IF(K348="","",LOOKUP(K348,{1,2.1,2.2,2.3,3,4.1,4.2,4.3,5.1,5.2,6.1,7,8,9},{"Explosives","Flammable Gas"," Non-Flammable Non-Toxic Gas","Toxic Gas","Flammable Liquid","Flammable Solid","Spontaneously Combustible","Dangerous When Wet","Oxidizing Agent","Organic Peroxide","Toxic","Radioactive","Corrosive","Miscellaneous Dangerous Goods"}))</f>
        <v/>
      </c>
      <c r="M347" s="14"/>
      <c r="N347" s="112"/>
      <c r="O347" s="88"/>
      <c r="P347" s="14"/>
      <c r="Q347" s="15" t="str">
        <f>IF(OR($O347="",$P347=""),"",INDEX('Hide Me'!$AE$4:$AI$8,MATCH($P347,'Hide Me'!$AD$4:$AD$8,0),MATCH($O347,'Hide Me'!$AE$3:$AI$3,0)))</f>
        <v/>
      </c>
      <c r="R347" s="48" t="str">
        <f>IF($Q347="","",VLOOKUP($Q347,'Hide Me'!$AD$11:$AE$14,2,FALSE))</f>
        <v/>
      </c>
      <c r="S347" s="45"/>
    </row>
    <row r="348" spans="1:19" s="19" customFormat="1" x14ac:dyDescent="0.2">
      <c r="A348" s="20"/>
      <c r="B348" s="133"/>
      <c r="C348" s="14"/>
      <c r="D348" s="108"/>
      <c r="E348" s="129"/>
      <c r="F348" s="129"/>
      <c r="G348" s="12"/>
      <c r="H348" s="111"/>
      <c r="I348" s="14"/>
      <c r="J348" s="14"/>
      <c r="K348" s="16"/>
      <c r="L348" s="144" t="str">
        <f>IF(K349="","",LOOKUP(K349,{1,2.1,2.2,2.3,3,4.1,4.2,4.3,5.1,5.2,6.1,7,8,9},{"Explosives","Flammable Gas"," Non-Flammable Non-Toxic Gas","Toxic Gas","Flammable Liquid","Flammable Solid","Spontaneously Combustible","Dangerous When Wet","Oxidizing Agent","Organic Peroxide","Toxic","Radioactive","Corrosive","Miscellaneous Dangerous Goods"}))</f>
        <v/>
      </c>
      <c r="M348" s="14"/>
      <c r="N348" s="112"/>
      <c r="O348" s="88"/>
      <c r="P348" s="14"/>
      <c r="Q348" s="15" t="str">
        <f>IF(OR($O348="",$P348=""),"",INDEX('Hide Me'!$AE$4:$AI$8,MATCH($P348,'Hide Me'!$AD$4:$AD$8,0),MATCH($O348,'Hide Me'!$AE$3:$AI$3,0)))</f>
        <v/>
      </c>
      <c r="R348" s="48" t="str">
        <f>IF($Q348="","",VLOOKUP($Q348,'Hide Me'!$AD$11:$AE$14,2,FALSE))</f>
        <v/>
      </c>
      <c r="S348" s="45"/>
    </row>
    <row r="349" spans="1:19" s="19" customFormat="1" x14ac:dyDescent="0.2">
      <c r="A349" s="20"/>
      <c r="B349" s="133"/>
      <c r="C349" s="14"/>
      <c r="D349" s="108"/>
      <c r="E349" s="129"/>
      <c r="F349" s="129"/>
      <c r="G349" s="12"/>
      <c r="H349" s="111"/>
      <c r="I349" s="14"/>
      <c r="J349" s="14"/>
      <c r="K349" s="16"/>
      <c r="L349" s="144" t="str">
        <f>IF(K350="","",LOOKUP(K350,{1,2.1,2.2,2.3,3,4.1,4.2,4.3,5.1,5.2,6.1,7,8,9},{"Explosives","Flammable Gas"," Non-Flammable Non-Toxic Gas","Toxic Gas","Flammable Liquid","Flammable Solid","Spontaneously Combustible","Dangerous When Wet","Oxidizing Agent","Organic Peroxide","Toxic","Radioactive","Corrosive","Miscellaneous Dangerous Goods"}))</f>
        <v/>
      </c>
      <c r="M349" s="14"/>
      <c r="N349" s="112"/>
      <c r="O349" s="88"/>
      <c r="P349" s="14"/>
      <c r="Q349" s="15" t="str">
        <f>IF(OR($O349="",$P349=""),"",INDEX('Hide Me'!$AE$4:$AI$8,MATCH($P349,'Hide Me'!$AD$4:$AD$8,0),MATCH($O349,'Hide Me'!$AE$3:$AI$3,0)))</f>
        <v/>
      </c>
      <c r="R349" s="48" t="str">
        <f>IF($Q349="","",VLOOKUP($Q349,'Hide Me'!$AD$11:$AE$14,2,FALSE))</f>
        <v/>
      </c>
      <c r="S349" s="45"/>
    </row>
    <row r="350" spans="1:19" s="19" customFormat="1" x14ac:dyDescent="0.2">
      <c r="A350" s="20"/>
      <c r="B350" s="133"/>
      <c r="C350" s="14"/>
      <c r="D350" s="108"/>
      <c r="E350" s="129"/>
      <c r="F350" s="129"/>
      <c r="G350" s="12"/>
      <c r="H350" s="111"/>
      <c r="I350" s="14"/>
      <c r="J350" s="14"/>
      <c r="K350" s="16"/>
      <c r="L350" s="144" t="str">
        <f>IF(K351="","",LOOKUP(K351,{1,2.1,2.2,2.3,3,4.1,4.2,4.3,5.1,5.2,6.1,7,8,9},{"Explosives","Flammable Gas"," Non-Flammable Non-Toxic Gas","Toxic Gas","Flammable Liquid","Flammable Solid","Spontaneously Combustible","Dangerous When Wet","Oxidizing Agent","Organic Peroxide","Toxic","Radioactive","Corrosive","Miscellaneous Dangerous Goods"}))</f>
        <v/>
      </c>
      <c r="M350" s="14"/>
      <c r="N350" s="112"/>
      <c r="O350" s="88"/>
      <c r="P350" s="14"/>
      <c r="Q350" s="15" t="str">
        <f>IF(OR($O350="",$P350=""),"",INDEX('Hide Me'!$AE$4:$AI$8,MATCH($P350,'Hide Me'!$AD$4:$AD$8,0),MATCH($O350,'Hide Me'!$AE$3:$AI$3,0)))</f>
        <v/>
      </c>
      <c r="R350" s="48" t="str">
        <f>IF($Q350="","",VLOOKUP($Q350,'Hide Me'!$AD$11:$AE$14,2,FALSE))</f>
        <v/>
      </c>
      <c r="S350" s="45"/>
    </row>
    <row r="351" spans="1:19" s="19" customFormat="1" x14ac:dyDescent="0.2">
      <c r="A351" s="20"/>
      <c r="B351" s="133"/>
      <c r="C351" s="14"/>
      <c r="D351" s="108"/>
      <c r="E351" s="129"/>
      <c r="F351" s="129"/>
      <c r="G351" s="12"/>
      <c r="H351" s="111"/>
      <c r="I351" s="14"/>
      <c r="J351" s="14"/>
      <c r="K351" s="16"/>
      <c r="L351" s="144" t="str">
        <f>IF(K352="","",LOOKUP(K352,{1,2.1,2.2,2.3,3,4.1,4.2,4.3,5.1,5.2,6.1,7,8,9},{"Explosives","Flammable Gas"," Non-Flammable Non-Toxic Gas","Toxic Gas","Flammable Liquid","Flammable Solid","Spontaneously Combustible","Dangerous When Wet","Oxidizing Agent","Organic Peroxide","Toxic","Radioactive","Corrosive","Miscellaneous Dangerous Goods"}))</f>
        <v/>
      </c>
      <c r="M351" s="14"/>
      <c r="N351" s="112"/>
      <c r="O351" s="88"/>
      <c r="P351" s="14"/>
      <c r="Q351" s="15" t="str">
        <f>IF(OR($O351="",$P351=""),"",INDEX('Hide Me'!$AE$4:$AI$8,MATCH($P351,'Hide Me'!$AD$4:$AD$8,0),MATCH($O351,'Hide Me'!$AE$3:$AI$3,0)))</f>
        <v/>
      </c>
      <c r="R351" s="48" t="str">
        <f>IF($Q351="","",VLOOKUP($Q351,'Hide Me'!$AD$11:$AE$14,2,FALSE))</f>
        <v/>
      </c>
      <c r="S351" s="45"/>
    </row>
    <row r="352" spans="1:19" s="19" customFormat="1" x14ac:dyDescent="0.2">
      <c r="A352" s="20"/>
      <c r="B352" s="133"/>
      <c r="C352" s="14"/>
      <c r="D352" s="108"/>
      <c r="E352" s="129"/>
      <c r="F352" s="129"/>
      <c r="G352" s="12"/>
      <c r="H352" s="111"/>
      <c r="I352" s="14"/>
      <c r="J352" s="14"/>
      <c r="K352" s="16"/>
      <c r="L352" s="144" t="str">
        <f>IF(K353="","",LOOKUP(K353,{1,2.1,2.2,2.3,3,4.1,4.2,4.3,5.1,5.2,6.1,7,8,9},{"Explosives","Flammable Gas"," Non-Flammable Non-Toxic Gas","Toxic Gas","Flammable Liquid","Flammable Solid","Spontaneously Combustible","Dangerous When Wet","Oxidizing Agent","Organic Peroxide","Toxic","Radioactive","Corrosive","Miscellaneous Dangerous Goods"}))</f>
        <v/>
      </c>
      <c r="M352" s="14"/>
      <c r="N352" s="112"/>
      <c r="O352" s="88"/>
      <c r="P352" s="14"/>
      <c r="Q352" s="15" t="str">
        <f>IF(OR($O352="",$P352=""),"",INDEX('Hide Me'!$AE$4:$AI$8,MATCH($P352,'Hide Me'!$AD$4:$AD$8,0),MATCH($O352,'Hide Me'!$AE$3:$AI$3,0)))</f>
        <v/>
      </c>
      <c r="R352" s="48" t="str">
        <f>IF($Q352="","",VLOOKUP($Q352,'Hide Me'!$AD$11:$AE$14,2,FALSE))</f>
        <v/>
      </c>
      <c r="S352" s="45"/>
    </row>
    <row r="353" spans="1:19" s="19" customFormat="1" x14ac:dyDescent="0.2">
      <c r="A353" s="20"/>
      <c r="B353" s="133"/>
      <c r="C353" s="14"/>
      <c r="D353" s="108"/>
      <c r="E353" s="129"/>
      <c r="F353" s="129"/>
      <c r="G353" s="12"/>
      <c r="H353" s="111"/>
      <c r="I353" s="14"/>
      <c r="J353" s="14"/>
      <c r="K353" s="16"/>
      <c r="L353" s="144" t="str">
        <f>IF(K354="","",LOOKUP(K354,{1,2.1,2.2,2.3,3,4.1,4.2,4.3,5.1,5.2,6.1,7,8,9},{"Explosives","Flammable Gas"," Non-Flammable Non-Toxic Gas","Toxic Gas","Flammable Liquid","Flammable Solid","Spontaneously Combustible","Dangerous When Wet","Oxidizing Agent","Organic Peroxide","Toxic","Radioactive","Corrosive","Miscellaneous Dangerous Goods"}))</f>
        <v/>
      </c>
      <c r="M353" s="14"/>
      <c r="N353" s="112"/>
      <c r="O353" s="88"/>
      <c r="P353" s="14"/>
      <c r="Q353" s="15" t="str">
        <f>IF(OR($O353="",$P353=""),"",INDEX('Hide Me'!$AE$4:$AI$8,MATCH($P353,'Hide Me'!$AD$4:$AD$8,0),MATCH($O353,'Hide Me'!$AE$3:$AI$3,0)))</f>
        <v/>
      </c>
      <c r="R353" s="48" t="str">
        <f>IF($Q353="","",VLOOKUP($Q353,'Hide Me'!$AD$11:$AE$14,2,FALSE))</f>
        <v/>
      </c>
      <c r="S353" s="45"/>
    </row>
    <row r="354" spans="1:19" s="19" customFormat="1" x14ac:dyDescent="0.2">
      <c r="A354" s="20"/>
      <c r="B354" s="133"/>
      <c r="C354" s="14"/>
      <c r="D354" s="108"/>
      <c r="E354" s="129"/>
      <c r="F354" s="129"/>
      <c r="G354" s="12"/>
      <c r="H354" s="111"/>
      <c r="I354" s="14"/>
      <c r="J354" s="14"/>
      <c r="K354" s="16"/>
      <c r="L354" s="144" t="str">
        <f>IF(K355="","",LOOKUP(K355,{1,2.1,2.2,2.3,3,4.1,4.2,4.3,5.1,5.2,6.1,7,8,9},{"Explosives","Flammable Gas"," Non-Flammable Non-Toxic Gas","Toxic Gas","Flammable Liquid","Flammable Solid","Spontaneously Combustible","Dangerous When Wet","Oxidizing Agent","Organic Peroxide","Toxic","Radioactive","Corrosive","Miscellaneous Dangerous Goods"}))</f>
        <v/>
      </c>
      <c r="M354" s="14"/>
      <c r="N354" s="112"/>
      <c r="O354" s="88"/>
      <c r="P354" s="14"/>
      <c r="Q354" s="15" t="str">
        <f>IF(OR($O354="",$P354=""),"",INDEX('Hide Me'!$AE$4:$AI$8,MATCH($P354,'Hide Me'!$AD$4:$AD$8,0),MATCH($O354,'Hide Me'!$AE$3:$AI$3,0)))</f>
        <v/>
      </c>
      <c r="R354" s="48" t="str">
        <f>IF($Q354="","",VLOOKUP($Q354,'Hide Me'!$AD$11:$AE$14,2,FALSE))</f>
        <v/>
      </c>
      <c r="S354" s="45"/>
    </row>
    <row r="355" spans="1:19" s="19" customFormat="1" x14ac:dyDescent="0.2">
      <c r="A355" s="20"/>
      <c r="B355" s="133"/>
      <c r="C355" s="14"/>
      <c r="D355" s="108"/>
      <c r="E355" s="129"/>
      <c r="F355" s="129"/>
      <c r="G355" s="12"/>
      <c r="H355" s="111"/>
      <c r="I355" s="14"/>
      <c r="J355" s="14"/>
      <c r="K355" s="16"/>
      <c r="L355" s="144" t="str">
        <f>IF(K356="","",LOOKUP(K356,{1,2.1,2.2,2.3,3,4.1,4.2,4.3,5.1,5.2,6.1,7,8,9},{"Explosives","Flammable Gas"," Non-Flammable Non-Toxic Gas","Toxic Gas","Flammable Liquid","Flammable Solid","Spontaneously Combustible","Dangerous When Wet","Oxidizing Agent","Organic Peroxide","Toxic","Radioactive","Corrosive","Miscellaneous Dangerous Goods"}))</f>
        <v/>
      </c>
      <c r="M355" s="14"/>
      <c r="N355" s="112"/>
      <c r="O355" s="88"/>
      <c r="P355" s="14"/>
      <c r="Q355" s="15" t="str">
        <f>IF(OR($O355="",$P355=""),"",INDEX('Hide Me'!$AE$4:$AI$8,MATCH($P355,'Hide Me'!$AD$4:$AD$8,0),MATCH($O355,'Hide Me'!$AE$3:$AI$3,0)))</f>
        <v/>
      </c>
      <c r="R355" s="48" t="str">
        <f>IF($Q355="","",VLOOKUP($Q355,'Hide Me'!$AD$11:$AE$14,2,FALSE))</f>
        <v/>
      </c>
      <c r="S355" s="45"/>
    </row>
    <row r="356" spans="1:19" s="19" customFormat="1" x14ac:dyDescent="0.2">
      <c r="A356" s="20"/>
      <c r="B356" s="133"/>
      <c r="C356" s="14"/>
      <c r="D356" s="108"/>
      <c r="E356" s="129"/>
      <c r="F356" s="129"/>
      <c r="G356" s="12"/>
      <c r="H356" s="111"/>
      <c r="I356" s="14"/>
      <c r="J356" s="14"/>
      <c r="K356" s="16"/>
      <c r="L356" s="144" t="str">
        <f>IF(K357="","",LOOKUP(K357,{1,2.1,2.2,2.3,3,4.1,4.2,4.3,5.1,5.2,6.1,7,8,9},{"Explosives","Flammable Gas"," Non-Flammable Non-Toxic Gas","Toxic Gas","Flammable Liquid","Flammable Solid","Spontaneously Combustible","Dangerous When Wet","Oxidizing Agent","Organic Peroxide","Toxic","Radioactive","Corrosive","Miscellaneous Dangerous Goods"}))</f>
        <v/>
      </c>
      <c r="M356" s="14"/>
      <c r="N356" s="112"/>
      <c r="O356" s="88"/>
      <c r="P356" s="14"/>
      <c r="Q356" s="15" t="str">
        <f>IF(OR($O356="",$P356=""),"",INDEX('Hide Me'!$AE$4:$AI$8,MATCH($P356,'Hide Me'!$AD$4:$AD$8,0),MATCH($O356,'Hide Me'!$AE$3:$AI$3,0)))</f>
        <v/>
      </c>
      <c r="R356" s="48" t="str">
        <f>IF($Q356="","",VLOOKUP($Q356,'Hide Me'!$AD$11:$AE$14,2,FALSE))</f>
        <v/>
      </c>
      <c r="S356" s="45"/>
    </row>
    <row r="357" spans="1:19" s="19" customFormat="1" x14ac:dyDescent="0.2">
      <c r="A357" s="20"/>
      <c r="B357" s="133"/>
      <c r="C357" s="14"/>
      <c r="D357" s="108"/>
      <c r="E357" s="129"/>
      <c r="F357" s="129"/>
      <c r="G357" s="12"/>
      <c r="H357" s="111"/>
      <c r="I357" s="14"/>
      <c r="J357" s="14"/>
      <c r="K357" s="16"/>
      <c r="L357" s="144" t="str">
        <f>IF(K358="","",LOOKUP(K358,{1,2.1,2.2,2.3,3,4.1,4.2,4.3,5.1,5.2,6.1,7,8,9},{"Explosives","Flammable Gas"," Non-Flammable Non-Toxic Gas","Toxic Gas","Flammable Liquid","Flammable Solid","Spontaneously Combustible","Dangerous When Wet","Oxidizing Agent","Organic Peroxide","Toxic","Radioactive","Corrosive","Miscellaneous Dangerous Goods"}))</f>
        <v/>
      </c>
      <c r="M357" s="14"/>
      <c r="N357" s="112"/>
      <c r="O357" s="88"/>
      <c r="P357" s="14"/>
      <c r="Q357" s="15" t="str">
        <f>IF(OR($O357="",$P357=""),"",INDEX('Hide Me'!$AE$4:$AI$8,MATCH($P357,'Hide Me'!$AD$4:$AD$8,0),MATCH($O357,'Hide Me'!$AE$3:$AI$3,0)))</f>
        <v/>
      </c>
      <c r="R357" s="48" t="str">
        <f>IF($Q357="","",VLOOKUP($Q357,'Hide Me'!$AD$11:$AE$14,2,FALSE))</f>
        <v/>
      </c>
      <c r="S357" s="45"/>
    </row>
    <row r="358" spans="1:19" s="19" customFormat="1" x14ac:dyDescent="0.2">
      <c r="A358" s="20"/>
      <c r="B358" s="133"/>
      <c r="C358" s="14"/>
      <c r="D358" s="108"/>
      <c r="E358" s="129"/>
      <c r="F358" s="129"/>
      <c r="G358" s="12"/>
      <c r="H358" s="111"/>
      <c r="I358" s="14"/>
      <c r="J358" s="14"/>
      <c r="K358" s="16"/>
      <c r="L358" s="144" t="str">
        <f>IF(K359="","",LOOKUP(K359,{1,2.1,2.2,2.3,3,4.1,4.2,4.3,5.1,5.2,6.1,7,8,9},{"Explosives","Flammable Gas"," Non-Flammable Non-Toxic Gas","Toxic Gas","Flammable Liquid","Flammable Solid","Spontaneously Combustible","Dangerous When Wet","Oxidizing Agent","Organic Peroxide","Toxic","Radioactive","Corrosive","Miscellaneous Dangerous Goods"}))</f>
        <v/>
      </c>
      <c r="M358" s="14"/>
      <c r="N358" s="112"/>
      <c r="O358" s="88"/>
      <c r="P358" s="14"/>
      <c r="Q358" s="15" t="str">
        <f>IF(OR($O358="",$P358=""),"",INDEX('Hide Me'!$AE$4:$AI$8,MATCH($P358,'Hide Me'!$AD$4:$AD$8,0),MATCH($O358,'Hide Me'!$AE$3:$AI$3,0)))</f>
        <v/>
      </c>
      <c r="R358" s="48" t="str">
        <f>IF($Q358="","",VLOOKUP($Q358,'Hide Me'!$AD$11:$AE$14,2,FALSE))</f>
        <v/>
      </c>
      <c r="S358" s="45"/>
    </row>
    <row r="359" spans="1:19" s="19" customFormat="1" x14ac:dyDescent="0.2">
      <c r="A359" s="20"/>
      <c r="B359" s="133"/>
      <c r="C359" s="14"/>
      <c r="D359" s="108"/>
      <c r="E359" s="129"/>
      <c r="F359" s="129"/>
      <c r="G359" s="12"/>
      <c r="H359" s="111"/>
      <c r="I359" s="14"/>
      <c r="J359" s="14"/>
      <c r="K359" s="16"/>
      <c r="L359" s="144" t="str">
        <f>IF(K360="","",LOOKUP(K360,{1,2.1,2.2,2.3,3,4.1,4.2,4.3,5.1,5.2,6.1,7,8,9},{"Explosives","Flammable Gas"," Non-Flammable Non-Toxic Gas","Toxic Gas","Flammable Liquid","Flammable Solid","Spontaneously Combustible","Dangerous When Wet","Oxidizing Agent","Organic Peroxide","Toxic","Radioactive","Corrosive","Miscellaneous Dangerous Goods"}))</f>
        <v/>
      </c>
      <c r="M359" s="14"/>
      <c r="N359" s="112"/>
      <c r="O359" s="88"/>
      <c r="P359" s="14"/>
      <c r="Q359" s="15" t="str">
        <f>IF(OR($O359="",$P359=""),"",INDEX('Hide Me'!$AE$4:$AI$8,MATCH($P359,'Hide Me'!$AD$4:$AD$8,0),MATCH($O359,'Hide Me'!$AE$3:$AI$3,0)))</f>
        <v/>
      </c>
      <c r="R359" s="48" t="str">
        <f>IF($Q359="","",VLOOKUP($Q359,'Hide Me'!$AD$11:$AE$14,2,FALSE))</f>
        <v/>
      </c>
      <c r="S359" s="45"/>
    </row>
    <row r="360" spans="1:19" s="19" customFormat="1" x14ac:dyDescent="0.2">
      <c r="A360" s="20"/>
      <c r="B360" s="133"/>
      <c r="C360" s="14"/>
      <c r="D360" s="108"/>
      <c r="E360" s="129"/>
      <c r="F360" s="129"/>
      <c r="G360" s="12"/>
      <c r="H360" s="111"/>
      <c r="I360" s="14"/>
      <c r="J360" s="14"/>
      <c r="K360" s="16"/>
      <c r="L360" s="144" t="str">
        <f>IF(K361="","",LOOKUP(K361,{1,2.1,2.2,2.3,3,4.1,4.2,4.3,5.1,5.2,6.1,7,8,9},{"Explosives","Flammable Gas"," Non-Flammable Non-Toxic Gas","Toxic Gas","Flammable Liquid","Flammable Solid","Spontaneously Combustible","Dangerous When Wet","Oxidizing Agent","Organic Peroxide","Toxic","Radioactive","Corrosive","Miscellaneous Dangerous Goods"}))</f>
        <v/>
      </c>
      <c r="M360" s="14"/>
      <c r="N360" s="112"/>
      <c r="O360" s="88"/>
      <c r="P360" s="14"/>
      <c r="Q360" s="15" t="str">
        <f>IF(OR($O360="",$P360=""),"",INDEX('Hide Me'!$AE$4:$AI$8,MATCH($P360,'Hide Me'!$AD$4:$AD$8,0),MATCH($O360,'Hide Me'!$AE$3:$AI$3,0)))</f>
        <v/>
      </c>
      <c r="R360" s="48" t="str">
        <f>IF($Q360="","",VLOOKUP($Q360,'Hide Me'!$AD$11:$AE$14,2,FALSE))</f>
        <v/>
      </c>
      <c r="S360" s="45"/>
    </row>
    <row r="361" spans="1:19" s="19" customFormat="1" x14ac:dyDescent="0.2">
      <c r="A361" s="20"/>
      <c r="B361" s="133"/>
      <c r="C361" s="14"/>
      <c r="D361" s="108"/>
      <c r="E361" s="129"/>
      <c r="F361" s="129"/>
      <c r="G361" s="12"/>
      <c r="H361" s="111"/>
      <c r="I361" s="14"/>
      <c r="J361" s="14"/>
      <c r="K361" s="16"/>
      <c r="L361" s="144" t="str">
        <f>IF(K362="","",LOOKUP(K362,{1,2.1,2.2,2.3,3,4.1,4.2,4.3,5.1,5.2,6.1,7,8,9},{"Explosives","Flammable Gas"," Non-Flammable Non-Toxic Gas","Toxic Gas","Flammable Liquid","Flammable Solid","Spontaneously Combustible","Dangerous When Wet","Oxidizing Agent","Organic Peroxide","Toxic","Radioactive","Corrosive","Miscellaneous Dangerous Goods"}))</f>
        <v/>
      </c>
      <c r="M361" s="14"/>
      <c r="N361" s="112"/>
      <c r="O361" s="88"/>
      <c r="P361" s="14"/>
      <c r="Q361" s="15" t="str">
        <f>IF(OR($O361="",$P361=""),"",INDEX('Hide Me'!$AE$4:$AI$8,MATCH($P361,'Hide Me'!$AD$4:$AD$8,0),MATCH($O361,'Hide Me'!$AE$3:$AI$3,0)))</f>
        <v/>
      </c>
      <c r="R361" s="48" t="str">
        <f>IF($Q361="","",VLOOKUP($Q361,'Hide Me'!$AD$11:$AE$14,2,FALSE))</f>
        <v/>
      </c>
      <c r="S361" s="45"/>
    </row>
    <row r="362" spans="1:19" s="19" customFormat="1" x14ac:dyDescent="0.2">
      <c r="A362" s="20"/>
      <c r="B362" s="133"/>
      <c r="C362" s="14"/>
      <c r="D362" s="108"/>
      <c r="E362" s="129"/>
      <c r="F362" s="129"/>
      <c r="G362" s="12"/>
      <c r="H362" s="111"/>
      <c r="I362" s="14"/>
      <c r="J362" s="14"/>
      <c r="K362" s="16"/>
      <c r="L362" s="144" t="str">
        <f>IF(K363="","",LOOKUP(K363,{1,2.1,2.2,2.3,3,4.1,4.2,4.3,5.1,5.2,6.1,7,8,9},{"Explosives","Flammable Gas"," Non-Flammable Non-Toxic Gas","Toxic Gas","Flammable Liquid","Flammable Solid","Spontaneously Combustible","Dangerous When Wet","Oxidizing Agent","Organic Peroxide","Toxic","Radioactive","Corrosive","Miscellaneous Dangerous Goods"}))</f>
        <v/>
      </c>
      <c r="M362" s="14"/>
      <c r="N362" s="112"/>
      <c r="O362" s="88"/>
      <c r="P362" s="14"/>
      <c r="Q362" s="15" t="str">
        <f>IF(OR($O362="",$P362=""),"",INDEX('Hide Me'!$AE$4:$AI$8,MATCH($P362,'Hide Me'!$AD$4:$AD$8,0),MATCH($O362,'Hide Me'!$AE$3:$AI$3,0)))</f>
        <v/>
      </c>
      <c r="R362" s="48" t="str">
        <f>IF($Q362="","",VLOOKUP($Q362,'Hide Me'!$AD$11:$AE$14,2,FALSE))</f>
        <v/>
      </c>
      <c r="S362" s="45"/>
    </row>
    <row r="363" spans="1:19" s="19" customFormat="1" x14ac:dyDescent="0.2">
      <c r="A363" s="20"/>
      <c r="B363" s="133"/>
      <c r="C363" s="14"/>
      <c r="D363" s="108"/>
      <c r="E363" s="129"/>
      <c r="F363" s="129"/>
      <c r="G363" s="12"/>
      <c r="H363" s="111"/>
      <c r="I363" s="14"/>
      <c r="J363" s="14"/>
      <c r="K363" s="16"/>
      <c r="L363" s="144" t="str">
        <f>IF(K364="","",LOOKUP(K364,{1,2.1,2.2,2.3,3,4.1,4.2,4.3,5.1,5.2,6.1,7,8,9},{"Explosives","Flammable Gas"," Non-Flammable Non-Toxic Gas","Toxic Gas","Flammable Liquid","Flammable Solid","Spontaneously Combustible","Dangerous When Wet","Oxidizing Agent","Organic Peroxide","Toxic","Radioactive","Corrosive","Miscellaneous Dangerous Goods"}))</f>
        <v/>
      </c>
      <c r="M363" s="14"/>
      <c r="N363" s="112"/>
      <c r="O363" s="88"/>
      <c r="P363" s="14"/>
      <c r="Q363" s="15" t="str">
        <f>IF(OR($O363="",$P363=""),"",INDEX('Hide Me'!$AE$4:$AI$8,MATCH($P363,'Hide Me'!$AD$4:$AD$8,0),MATCH($O363,'Hide Me'!$AE$3:$AI$3,0)))</f>
        <v/>
      </c>
      <c r="R363" s="48" t="str">
        <f>IF($Q363="","",VLOOKUP($Q363,'Hide Me'!$AD$11:$AE$14,2,FALSE))</f>
        <v/>
      </c>
      <c r="S363" s="45"/>
    </row>
    <row r="364" spans="1:19" s="19" customFormat="1" x14ac:dyDescent="0.2">
      <c r="A364" s="20"/>
      <c r="B364" s="133"/>
      <c r="C364" s="14"/>
      <c r="D364" s="108"/>
      <c r="E364" s="129"/>
      <c r="F364" s="129"/>
      <c r="G364" s="12"/>
      <c r="H364" s="111"/>
      <c r="I364" s="14"/>
      <c r="J364" s="14"/>
      <c r="K364" s="16"/>
      <c r="L364" s="144" t="str">
        <f>IF(K365="","",LOOKUP(K365,{1,2.1,2.2,2.3,3,4.1,4.2,4.3,5.1,5.2,6.1,7,8,9},{"Explosives","Flammable Gas"," Non-Flammable Non-Toxic Gas","Toxic Gas","Flammable Liquid","Flammable Solid","Spontaneously Combustible","Dangerous When Wet","Oxidizing Agent","Organic Peroxide","Toxic","Radioactive","Corrosive","Miscellaneous Dangerous Goods"}))</f>
        <v/>
      </c>
      <c r="M364" s="14"/>
      <c r="N364" s="112"/>
      <c r="O364" s="88"/>
      <c r="P364" s="14"/>
      <c r="Q364" s="15" t="str">
        <f>IF(OR($O364="",$P364=""),"",INDEX('Hide Me'!$AE$4:$AI$8,MATCH($P364,'Hide Me'!$AD$4:$AD$8,0),MATCH($O364,'Hide Me'!$AE$3:$AI$3,0)))</f>
        <v/>
      </c>
      <c r="R364" s="48" t="str">
        <f>IF($Q364="","",VLOOKUP($Q364,'Hide Me'!$AD$11:$AE$14,2,FALSE))</f>
        <v/>
      </c>
      <c r="S364" s="45"/>
    </row>
    <row r="365" spans="1:19" s="19" customFormat="1" x14ac:dyDescent="0.2">
      <c r="A365" s="20"/>
      <c r="B365" s="133"/>
      <c r="C365" s="14"/>
      <c r="D365" s="108"/>
      <c r="E365" s="129"/>
      <c r="F365" s="129"/>
      <c r="G365" s="12"/>
      <c r="H365" s="111"/>
      <c r="I365" s="14"/>
      <c r="J365" s="14"/>
      <c r="K365" s="16"/>
      <c r="L365" s="144" t="str">
        <f>IF(K366="","",LOOKUP(K366,{1,2.1,2.2,2.3,3,4.1,4.2,4.3,5.1,5.2,6.1,7,8,9},{"Explosives","Flammable Gas"," Non-Flammable Non-Toxic Gas","Toxic Gas","Flammable Liquid","Flammable Solid","Spontaneously Combustible","Dangerous When Wet","Oxidizing Agent","Organic Peroxide","Toxic","Radioactive","Corrosive","Miscellaneous Dangerous Goods"}))</f>
        <v/>
      </c>
      <c r="M365" s="14"/>
      <c r="N365" s="112"/>
      <c r="O365" s="88"/>
      <c r="P365" s="14"/>
      <c r="Q365" s="15" t="str">
        <f>IF(OR($O365="",$P365=""),"",INDEX('Hide Me'!$AE$4:$AI$8,MATCH($P365,'Hide Me'!$AD$4:$AD$8,0),MATCH($O365,'Hide Me'!$AE$3:$AI$3,0)))</f>
        <v/>
      </c>
      <c r="R365" s="48" t="str">
        <f>IF($Q365="","",VLOOKUP($Q365,'Hide Me'!$AD$11:$AE$14,2,FALSE))</f>
        <v/>
      </c>
      <c r="S365" s="45"/>
    </row>
    <row r="366" spans="1:19" s="19" customFormat="1" x14ac:dyDescent="0.2">
      <c r="A366" s="20"/>
      <c r="B366" s="133"/>
      <c r="C366" s="14"/>
      <c r="D366" s="108"/>
      <c r="E366" s="129"/>
      <c r="F366" s="129"/>
      <c r="G366" s="12"/>
      <c r="H366" s="111"/>
      <c r="I366" s="14"/>
      <c r="J366" s="14"/>
      <c r="K366" s="16"/>
      <c r="L366" s="144" t="str">
        <f>IF(K367="","",LOOKUP(K367,{1,2.1,2.2,2.3,3,4.1,4.2,4.3,5.1,5.2,6.1,7,8,9},{"Explosives","Flammable Gas"," Non-Flammable Non-Toxic Gas","Toxic Gas","Flammable Liquid","Flammable Solid","Spontaneously Combustible","Dangerous When Wet","Oxidizing Agent","Organic Peroxide","Toxic","Radioactive","Corrosive","Miscellaneous Dangerous Goods"}))</f>
        <v/>
      </c>
      <c r="M366" s="14"/>
      <c r="N366" s="112"/>
      <c r="O366" s="88"/>
      <c r="P366" s="14"/>
      <c r="Q366" s="15" t="str">
        <f>IF(OR($O366="",$P366=""),"",INDEX('Hide Me'!$AE$4:$AI$8,MATCH($P366,'Hide Me'!$AD$4:$AD$8,0),MATCH($O366,'Hide Me'!$AE$3:$AI$3,0)))</f>
        <v/>
      </c>
      <c r="R366" s="48" t="str">
        <f>IF($Q366="","",VLOOKUP($Q366,'Hide Me'!$AD$11:$AE$14,2,FALSE))</f>
        <v/>
      </c>
      <c r="S366" s="45"/>
    </row>
    <row r="367" spans="1:19" s="19" customFormat="1" x14ac:dyDescent="0.2">
      <c r="A367" s="20"/>
      <c r="B367" s="133"/>
      <c r="C367" s="14"/>
      <c r="D367" s="108"/>
      <c r="E367" s="129"/>
      <c r="F367" s="129"/>
      <c r="G367" s="12"/>
      <c r="H367" s="111"/>
      <c r="I367" s="14"/>
      <c r="J367" s="14"/>
      <c r="K367" s="16"/>
      <c r="L367" s="144" t="str">
        <f>IF(K368="","",LOOKUP(K368,{1,2.1,2.2,2.3,3,4.1,4.2,4.3,5.1,5.2,6.1,7,8,9},{"Explosives","Flammable Gas"," Non-Flammable Non-Toxic Gas","Toxic Gas","Flammable Liquid","Flammable Solid","Spontaneously Combustible","Dangerous When Wet","Oxidizing Agent","Organic Peroxide","Toxic","Radioactive","Corrosive","Miscellaneous Dangerous Goods"}))</f>
        <v/>
      </c>
      <c r="M367" s="14"/>
      <c r="N367" s="112"/>
      <c r="O367" s="88"/>
      <c r="P367" s="14"/>
      <c r="Q367" s="15" t="str">
        <f>IF(OR($O367="",$P367=""),"",INDEX('Hide Me'!$AE$4:$AI$8,MATCH($P367,'Hide Me'!$AD$4:$AD$8,0),MATCH($O367,'Hide Me'!$AE$3:$AI$3,0)))</f>
        <v/>
      </c>
      <c r="R367" s="48" t="str">
        <f>IF($Q367="","",VLOOKUP($Q367,'Hide Me'!$AD$11:$AE$14,2,FALSE))</f>
        <v/>
      </c>
      <c r="S367" s="45"/>
    </row>
    <row r="368" spans="1:19" s="19" customFormat="1" x14ac:dyDescent="0.2">
      <c r="A368" s="20"/>
      <c r="B368" s="133"/>
      <c r="C368" s="14"/>
      <c r="D368" s="108"/>
      <c r="E368" s="129"/>
      <c r="F368" s="129"/>
      <c r="G368" s="12"/>
      <c r="H368" s="111"/>
      <c r="I368" s="14"/>
      <c r="J368" s="14"/>
      <c r="K368" s="16"/>
      <c r="L368" s="144" t="str">
        <f>IF(K369="","",LOOKUP(K369,{1,2.1,2.2,2.3,3,4.1,4.2,4.3,5.1,5.2,6.1,7,8,9},{"Explosives","Flammable Gas"," Non-Flammable Non-Toxic Gas","Toxic Gas","Flammable Liquid","Flammable Solid","Spontaneously Combustible","Dangerous When Wet","Oxidizing Agent","Organic Peroxide","Toxic","Radioactive","Corrosive","Miscellaneous Dangerous Goods"}))</f>
        <v/>
      </c>
      <c r="M368" s="14"/>
      <c r="N368" s="112"/>
      <c r="O368" s="88"/>
      <c r="P368" s="14"/>
      <c r="Q368" s="15" t="str">
        <f>IF(OR($O368="",$P368=""),"",INDEX('Hide Me'!$AE$4:$AI$8,MATCH($P368,'Hide Me'!$AD$4:$AD$8,0),MATCH($O368,'Hide Me'!$AE$3:$AI$3,0)))</f>
        <v/>
      </c>
      <c r="R368" s="48" t="str">
        <f>IF($Q368="","",VLOOKUP($Q368,'Hide Me'!$AD$11:$AE$14,2,FALSE))</f>
        <v/>
      </c>
      <c r="S368" s="45"/>
    </row>
    <row r="369" spans="1:19" s="19" customFormat="1" x14ac:dyDescent="0.2">
      <c r="A369" s="20"/>
      <c r="B369" s="133"/>
      <c r="C369" s="14"/>
      <c r="D369" s="108"/>
      <c r="E369" s="129"/>
      <c r="F369" s="129"/>
      <c r="G369" s="12"/>
      <c r="H369" s="111"/>
      <c r="I369" s="14"/>
      <c r="J369" s="14"/>
      <c r="K369" s="16"/>
      <c r="L369" s="144" t="str">
        <f>IF(K370="","",LOOKUP(K370,{1,2.1,2.2,2.3,3,4.1,4.2,4.3,5.1,5.2,6.1,7,8,9},{"Explosives","Flammable Gas"," Non-Flammable Non-Toxic Gas","Toxic Gas","Flammable Liquid","Flammable Solid","Spontaneously Combustible","Dangerous When Wet","Oxidizing Agent","Organic Peroxide","Toxic","Radioactive","Corrosive","Miscellaneous Dangerous Goods"}))</f>
        <v/>
      </c>
      <c r="M369" s="14"/>
      <c r="N369" s="112"/>
      <c r="O369" s="88"/>
      <c r="P369" s="14"/>
      <c r="Q369" s="15" t="str">
        <f>IF(OR($O369="",$P369=""),"",INDEX('Hide Me'!$AE$4:$AI$8,MATCH($P369,'Hide Me'!$AD$4:$AD$8,0),MATCH($O369,'Hide Me'!$AE$3:$AI$3,0)))</f>
        <v/>
      </c>
      <c r="R369" s="48" t="str">
        <f>IF($Q369="","",VLOOKUP($Q369,'Hide Me'!$AD$11:$AE$14,2,FALSE))</f>
        <v/>
      </c>
      <c r="S369" s="45"/>
    </row>
    <row r="370" spans="1:19" s="19" customFormat="1" x14ac:dyDescent="0.2">
      <c r="A370" s="20"/>
      <c r="B370" s="133"/>
      <c r="C370" s="14"/>
      <c r="D370" s="108"/>
      <c r="E370" s="129"/>
      <c r="F370" s="129"/>
      <c r="G370" s="12"/>
      <c r="H370" s="111"/>
      <c r="I370" s="14"/>
      <c r="J370" s="14"/>
      <c r="K370" s="16"/>
      <c r="L370" s="144" t="str">
        <f>IF(K371="","",LOOKUP(K371,{1,2.1,2.2,2.3,3,4.1,4.2,4.3,5.1,5.2,6.1,7,8,9},{"Explosives","Flammable Gas"," Non-Flammable Non-Toxic Gas","Toxic Gas","Flammable Liquid","Flammable Solid","Spontaneously Combustible","Dangerous When Wet","Oxidizing Agent","Organic Peroxide","Toxic","Radioactive","Corrosive","Miscellaneous Dangerous Goods"}))</f>
        <v/>
      </c>
      <c r="M370" s="14"/>
      <c r="N370" s="112"/>
      <c r="O370" s="88"/>
      <c r="P370" s="14"/>
      <c r="Q370" s="15" t="str">
        <f>IF(OR($O370="",$P370=""),"",INDEX('Hide Me'!$AE$4:$AI$8,MATCH($P370,'Hide Me'!$AD$4:$AD$8,0),MATCH($O370,'Hide Me'!$AE$3:$AI$3,0)))</f>
        <v/>
      </c>
      <c r="R370" s="48" t="str">
        <f>IF($Q370="","",VLOOKUP($Q370,'Hide Me'!$AD$11:$AE$14,2,FALSE))</f>
        <v/>
      </c>
      <c r="S370" s="45"/>
    </row>
    <row r="371" spans="1:19" s="19" customFormat="1" x14ac:dyDescent="0.2">
      <c r="A371" s="20"/>
      <c r="B371" s="133"/>
      <c r="C371" s="14"/>
      <c r="D371" s="108"/>
      <c r="E371" s="129"/>
      <c r="F371" s="129"/>
      <c r="G371" s="12"/>
      <c r="H371" s="111"/>
      <c r="I371" s="14"/>
      <c r="J371" s="14"/>
      <c r="K371" s="16"/>
      <c r="L371" s="144" t="str">
        <f>IF(K372="","",LOOKUP(K372,{1,2.1,2.2,2.3,3,4.1,4.2,4.3,5.1,5.2,6.1,7,8,9},{"Explosives","Flammable Gas"," Non-Flammable Non-Toxic Gas","Toxic Gas","Flammable Liquid","Flammable Solid","Spontaneously Combustible","Dangerous When Wet","Oxidizing Agent","Organic Peroxide","Toxic","Radioactive","Corrosive","Miscellaneous Dangerous Goods"}))</f>
        <v/>
      </c>
      <c r="M371" s="14"/>
      <c r="N371" s="112"/>
      <c r="O371" s="88"/>
      <c r="P371" s="14"/>
      <c r="Q371" s="15" t="str">
        <f>IF(OR($O371="",$P371=""),"",INDEX('Hide Me'!$AE$4:$AI$8,MATCH($P371,'Hide Me'!$AD$4:$AD$8,0),MATCH($O371,'Hide Me'!$AE$3:$AI$3,0)))</f>
        <v/>
      </c>
      <c r="R371" s="48" t="str">
        <f>IF($Q371="","",VLOOKUP($Q371,'Hide Me'!$AD$11:$AE$14,2,FALSE))</f>
        <v/>
      </c>
      <c r="S371" s="45"/>
    </row>
    <row r="372" spans="1:19" s="19" customFormat="1" x14ac:dyDescent="0.2">
      <c r="A372" s="20"/>
      <c r="B372" s="133"/>
      <c r="C372" s="14"/>
      <c r="D372" s="108"/>
      <c r="E372" s="129"/>
      <c r="F372" s="129"/>
      <c r="G372" s="12"/>
      <c r="H372" s="111"/>
      <c r="I372" s="14"/>
      <c r="J372" s="14"/>
      <c r="K372" s="16"/>
      <c r="L372" s="144" t="str">
        <f>IF(K373="","",LOOKUP(K373,{1,2.1,2.2,2.3,3,4.1,4.2,4.3,5.1,5.2,6.1,7,8,9},{"Explosives","Flammable Gas"," Non-Flammable Non-Toxic Gas","Toxic Gas","Flammable Liquid","Flammable Solid","Spontaneously Combustible","Dangerous When Wet","Oxidizing Agent","Organic Peroxide","Toxic","Radioactive","Corrosive","Miscellaneous Dangerous Goods"}))</f>
        <v/>
      </c>
      <c r="M372" s="14"/>
      <c r="N372" s="112"/>
      <c r="O372" s="88"/>
      <c r="P372" s="14"/>
      <c r="Q372" s="15" t="str">
        <f>IF(OR($O372="",$P372=""),"",INDEX('Hide Me'!$AE$4:$AI$8,MATCH($P372,'Hide Me'!$AD$4:$AD$8,0),MATCH($O372,'Hide Me'!$AE$3:$AI$3,0)))</f>
        <v/>
      </c>
      <c r="R372" s="48" t="str">
        <f>IF($Q372="","",VLOOKUP($Q372,'Hide Me'!$AD$11:$AE$14,2,FALSE))</f>
        <v/>
      </c>
      <c r="S372" s="45"/>
    </row>
    <row r="373" spans="1:19" s="19" customFormat="1" x14ac:dyDescent="0.2">
      <c r="A373" s="20"/>
      <c r="B373" s="133"/>
      <c r="C373" s="14"/>
      <c r="D373" s="108"/>
      <c r="E373" s="129"/>
      <c r="F373" s="129"/>
      <c r="G373" s="12"/>
      <c r="H373" s="111"/>
      <c r="I373" s="14"/>
      <c r="J373" s="14"/>
      <c r="K373" s="16"/>
      <c r="L373" s="144" t="str">
        <f>IF(K374="","",LOOKUP(K374,{1,2.1,2.2,2.3,3,4.1,4.2,4.3,5.1,5.2,6.1,7,8,9},{"Explosives","Flammable Gas"," Non-Flammable Non-Toxic Gas","Toxic Gas","Flammable Liquid","Flammable Solid","Spontaneously Combustible","Dangerous When Wet","Oxidizing Agent","Organic Peroxide","Toxic","Radioactive","Corrosive","Miscellaneous Dangerous Goods"}))</f>
        <v/>
      </c>
      <c r="M373" s="14"/>
      <c r="N373" s="112"/>
      <c r="O373" s="88"/>
      <c r="P373" s="14"/>
      <c r="Q373" s="15" t="str">
        <f>IF(OR($O373="",$P373=""),"",INDEX('Hide Me'!$AE$4:$AI$8,MATCH($P373,'Hide Me'!$AD$4:$AD$8,0),MATCH($O373,'Hide Me'!$AE$3:$AI$3,0)))</f>
        <v/>
      </c>
      <c r="R373" s="48" t="str">
        <f>IF($Q373="","",VLOOKUP($Q373,'Hide Me'!$AD$11:$AE$14,2,FALSE))</f>
        <v/>
      </c>
      <c r="S373" s="45"/>
    </row>
    <row r="374" spans="1:19" s="19" customFormat="1" x14ac:dyDescent="0.2">
      <c r="A374" s="20"/>
      <c r="B374" s="133"/>
      <c r="C374" s="14"/>
      <c r="D374" s="108"/>
      <c r="E374" s="129"/>
      <c r="F374" s="129"/>
      <c r="G374" s="12"/>
      <c r="H374" s="111"/>
      <c r="I374" s="14"/>
      <c r="J374" s="14"/>
      <c r="K374" s="16"/>
      <c r="L374" s="144" t="str">
        <f>IF(K375="","",LOOKUP(K375,{1,2.1,2.2,2.3,3,4.1,4.2,4.3,5.1,5.2,6.1,7,8,9},{"Explosives","Flammable Gas"," Non-Flammable Non-Toxic Gas","Toxic Gas","Flammable Liquid","Flammable Solid","Spontaneously Combustible","Dangerous When Wet","Oxidizing Agent","Organic Peroxide","Toxic","Radioactive","Corrosive","Miscellaneous Dangerous Goods"}))</f>
        <v/>
      </c>
      <c r="M374" s="14"/>
      <c r="N374" s="112"/>
      <c r="O374" s="88"/>
      <c r="P374" s="14"/>
      <c r="Q374" s="15" t="str">
        <f>IF(OR($O374="",$P374=""),"",INDEX('Hide Me'!$AE$4:$AI$8,MATCH($P374,'Hide Me'!$AD$4:$AD$8,0),MATCH($O374,'Hide Me'!$AE$3:$AI$3,0)))</f>
        <v/>
      </c>
      <c r="R374" s="48" t="str">
        <f>IF($Q374="","",VLOOKUP($Q374,'Hide Me'!$AD$11:$AE$14,2,FALSE))</f>
        <v/>
      </c>
      <c r="S374" s="45"/>
    </row>
    <row r="375" spans="1:19" s="19" customFormat="1" x14ac:dyDescent="0.2">
      <c r="A375" s="20"/>
      <c r="B375" s="133"/>
      <c r="C375" s="14"/>
      <c r="D375" s="108"/>
      <c r="E375" s="129"/>
      <c r="F375" s="129"/>
      <c r="G375" s="12"/>
      <c r="H375" s="111"/>
      <c r="I375" s="14"/>
      <c r="J375" s="14"/>
      <c r="K375" s="16"/>
      <c r="L375" s="144" t="str">
        <f>IF(K376="","",LOOKUP(K376,{1,2.1,2.2,2.3,3,4.1,4.2,4.3,5.1,5.2,6.1,7,8,9},{"Explosives","Flammable Gas"," Non-Flammable Non-Toxic Gas","Toxic Gas","Flammable Liquid","Flammable Solid","Spontaneously Combustible","Dangerous When Wet","Oxidizing Agent","Organic Peroxide","Toxic","Radioactive","Corrosive","Miscellaneous Dangerous Goods"}))</f>
        <v/>
      </c>
      <c r="M375" s="14"/>
      <c r="N375" s="112"/>
      <c r="O375" s="88"/>
      <c r="P375" s="14"/>
      <c r="Q375" s="15" t="str">
        <f>IF(OR($O375="",$P375=""),"",INDEX('Hide Me'!$AE$4:$AI$8,MATCH($P375,'Hide Me'!$AD$4:$AD$8,0),MATCH($O375,'Hide Me'!$AE$3:$AI$3,0)))</f>
        <v/>
      </c>
      <c r="R375" s="48" t="str">
        <f>IF($Q375="","",VLOOKUP($Q375,'Hide Me'!$AD$11:$AE$14,2,FALSE))</f>
        <v/>
      </c>
      <c r="S375" s="45"/>
    </row>
    <row r="376" spans="1:19" s="19" customFormat="1" x14ac:dyDescent="0.2">
      <c r="A376" s="20"/>
      <c r="B376" s="133"/>
      <c r="C376" s="14"/>
      <c r="D376" s="108"/>
      <c r="E376" s="129"/>
      <c r="F376" s="129"/>
      <c r="G376" s="12"/>
      <c r="H376" s="111"/>
      <c r="I376" s="14"/>
      <c r="J376" s="14"/>
      <c r="K376" s="16"/>
      <c r="L376" s="144" t="str">
        <f>IF(K377="","",LOOKUP(K377,{1,2.1,2.2,2.3,3,4.1,4.2,4.3,5.1,5.2,6.1,7,8,9},{"Explosives","Flammable Gas"," Non-Flammable Non-Toxic Gas","Toxic Gas","Flammable Liquid","Flammable Solid","Spontaneously Combustible","Dangerous When Wet","Oxidizing Agent","Organic Peroxide","Toxic","Radioactive","Corrosive","Miscellaneous Dangerous Goods"}))</f>
        <v/>
      </c>
      <c r="M376" s="14"/>
      <c r="N376" s="112"/>
      <c r="O376" s="88"/>
      <c r="P376" s="14"/>
      <c r="Q376" s="15" t="str">
        <f>IF(OR($O376="",$P376=""),"",INDEX('Hide Me'!$AE$4:$AI$8,MATCH($P376,'Hide Me'!$AD$4:$AD$8,0),MATCH($O376,'Hide Me'!$AE$3:$AI$3,0)))</f>
        <v/>
      </c>
      <c r="R376" s="48" t="str">
        <f>IF($Q376="","",VLOOKUP($Q376,'Hide Me'!$AD$11:$AE$14,2,FALSE))</f>
        <v/>
      </c>
      <c r="S376" s="45"/>
    </row>
    <row r="377" spans="1:19" s="19" customFormat="1" x14ac:dyDescent="0.2">
      <c r="A377" s="20"/>
      <c r="B377" s="133"/>
      <c r="C377" s="14"/>
      <c r="D377" s="108"/>
      <c r="E377" s="129"/>
      <c r="F377" s="129"/>
      <c r="G377" s="12"/>
      <c r="H377" s="111"/>
      <c r="I377" s="14"/>
      <c r="J377" s="14"/>
      <c r="K377" s="16"/>
      <c r="L377" s="144" t="str">
        <f>IF(K378="","",LOOKUP(K378,{1,2.1,2.2,2.3,3,4.1,4.2,4.3,5.1,5.2,6.1,7,8,9},{"Explosives","Flammable Gas"," Non-Flammable Non-Toxic Gas","Toxic Gas","Flammable Liquid","Flammable Solid","Spontaneously Combustible","Dangerous When Wet","Oxidizing Agent","Organic Peroxide","Toxic","Radioactive","Corrosive","Miscellaneous Dangerous Goods"}))</f>
        <v/>
      </c>
      <c r="M377" s="14"/>
      <c r="N377" s="112"/>
      <c r="O377" s="88"/>
      <c r="P377" s="14"/>
      <c r="Q377" s="15" t="str">
        <f>IF(OR($O377="",$P377=""),"",INDEX('Hide Me'!$AE$4:$AI$8,MATCH($P377,'Hide Me'!$AD$4:$AD$8,0),MATCH($O377,'Hide Me'!$AE$3:$AI$3,0)))</f>
        <v/>
      </c>
      <c r="R377" s="48" t="str">
        <f>IF($Q377="","",VLOOKUP($Q377,'Hide Me'!$AD$11:$AE$14,2,FALSE))</f>
        <v/>
      </c>
      <c r="S377" s="45"/>
    </row>
    <row r="378" spans="1:19" s="19" customFormat="1" x14ac:dyDescent="0.2">
      <c r="A378" s="20"/>
      <c r="B378" s="133"/>
      <c r="C378" s="14"/>
      <c r="D378" s="108"/>
      <c r="E378" s="129"/>
      <c r="F378" s="129"/>
      <c r="G378" s="12"/>
      <c r="H378" s="111"/>
      <c r="I378" s="14"/>
      <c r="J378" s="14"/>
      <c r="K378" s="16"/>
      <c r="L378" s="144" t="str">
        <f>IF(K379="","",LOOKUP(K379,{1,2.1,2.2,2.3,3,4.1,4.2,4.3,5.1,5.2,6.1,7,8,9},{"Explosives","Flammable Gas"," Non-Flammable Non-Toxic Gas","Toxic Gas","Flammable Liquid","Flammable Solid","Spontaneously Combustible","Dangerous When Wet","Oxidizing Agent","Organic Peroxide","Toxic","Radioactive","Corrosive","Miscellaneous Dangerous Goods"}))</f>
        <v/>
      </c>
      <c r="M378" s="14"/>
      <c r="N378" s="112"/>
      <c r="O378" s="88"/>
      <c r="P378" s="14"/>
      <c r="Q378" s="15" t="str">
        <f>IF(OR($O378="",$P378=""),"",INDEX('Hide Me'!$AE$4:$AI$8,MATCH($P378,'Hide Me'!$AD$4:$AD$8,0),MATCH($O378,'Hide Me'!$AE$3:$AI$3,0)))</f>
        <v/>
      </c>
      <c r="R378" s="48" t="str">
        <f>IF($Q378="","",VLOOKUP($Q378,'Hide Me'!$AD$11:$AE$14,2,FALSE))</f>
        <v/>
      </c>
      <c r="S378" s="45"/>
    </row>
    <row r="379" spans="1:19" s="19" customFormat="1" x14ac:dyDescent="0.2">
      <c r="A379" s="20"/>
      <c r="B379" s="133"/>
      <c r="C379" s="14"/>
      <c r="D379" s="108"/>
      <c r="E379" s="129"/>
      <c r="F379" s="129"/>
      <c r="G379" s="12"/>
      <c r="H379" s="111"/>
      <c r="I379" s="14"/>
      <c r="J379" s="14"/>
      <c r="K379" s="16"/>
      <c r="L379" s="144" t="str">
        <f>IF(K380="","",LOOKUP(K380,{1,2.1,2.2,2.3,3,4.1,4.2,4.3,5.1,5.2,6.1,7,8,9},{"Explosives","Flammable Gas"," Non-Flammable Non-Toxic Gas","Toxic Gas","Flammable Liquid","Flammable Solid","Spontaneously Combustible","Dangerous When Wet","Oxidizing Agent","Organic Peroxide","Toxic","Radioactive","Corrosive","Miscellaneous Dangerous Goods"}))</f>
        <v/>
      </c>
      <c r="M379" s="14"/>
      <c r="N379" s="112"/>
      <c r="O379" s="88"/>
      <c r="P379" s="14"/>
      <c r="Q379" s="15" t="str">
        <f>IF(OR($O379="",$P379=""),"",INDEX('Hide Me'!$AE$4:$AI$8,MATCH($P379,'Hide Me'!$AD$4:$AD$8,0),MATCH($O379,'Hide Me'!$AE$3:$AI$3,0)))</f>
        <v/>
      </c>
      <c r="R379" s="48" t="str">
        <f>IF($Q379="","",VLOOKUP($Q379,'Hide Me'!$AD$11:$AE$14,2,FALSE))</f>
        <v/>
      </c>
      <c r="S379" s="45"/>
    </row>
    <row r="380" spans="1:19" s="19" customFormat="1" x14ac:dyDescent="0.2">
      <c r="A380" s="20"/>
      <c r="B380" s="133"/>
      <c r="C380" s="14"/>
      <c r="D380" s="108"/>
      <c r="E380" s="129"/>
      <c r="F380" s="129"/>
      <c r="G380" s="12"/>
      <c r="H380" s="111"/>
      <c r="I380" s="14"/>
      <c r="J380" s="14"/>
      <c r="K380" s="16"/>
      <c r="L380" s="144" t="str">
        <f>IF(K381="","",LOOKUP(K381,{1,2.1,2.2,2.3,3,4.1,4.2,4.3,5.1,5.2,6.1,7,8,9},{"Explosives","Flammable Gas"," Non-Flammable Non-Toxic Gas","Toxic Gas","Flammable Liquid","Flammable Solid","Spontaneously Combustible","Dangerous When Wet","Oxidizing Agent","Organic Peroxide","Toxic","Radioactive","Corrosive","Miscellaneous Dangerous Goods"}))</f>
        <v/>
      </c>
      <c r="M380" s="14"/>
      <c r="N380" s="112"/>
      <c r="O380" s="88"/>
      <c r="P380" s="14"/>
      <c r="Q380" s="15" t="str">
        <f>IF(OR($O380="",$P380=""),"",INDEX('Hide Me'!$AE$4:$AI$8,MATCH($P380,'Hide Me'!$AD$4:$AD$8,0),MATCH($O380,'Hide Me'!$AE$3:$AI$3,0)))</f>
        <v/>
      </c>
      <c r="R380" s="48" t="str">
        <f>IF($Q380="","",VLOOKUP($Q380,'Hide Me'!$AD$11:$AE$14,2,FALSE))</f>
        <v/>
      </c>
      <c r="S380" s="45"/>
    </row>
    <row r="381" spans="1:19" s="19" customFormat="1" x14ac:dyDescent="0.2">
      <c r="A381" s="20"/>
      <c r="B381" s="133"/>
      <c r="C381" s="14"/>
      <c r="D381" s="108"/>
      <c r="E381" s="129"/>
      <c r="F381" s="129"/>
      <c r="G381" s="12"/>
      <c r="H381" s="111"/>
      <c r="I381" s="14"/>
      <c r="J381" s="14"/>
      <c r="K381" s="16"/>
      <c r="L381" s="144" t="str">
        <f>IF(K382="","",LOOKUP(K382,{1,2.1,2.2,2.3,3,4.1,4.2,4.3,5.1,5.2,6.1,7,8,9},{"Explosives","Flammable Gas"," Non-Flammable Non-Toxic Gas","Toxic Gas","Flammable Liquid","Flammable Solid","Spontaneously Combustible","Dangerous When Wet","Oxidizing Agent","Organic Peroxide","Toxic","Radioactive","Corrosive","Miscellaneous Dangerous Goods"}))</f>
        <v/>
      </c>
      <c r="M381" s="14"/>
      <c r="N381" s="112"/>
      <c r="O381" s="88"/>
      <c r="P381" s="14"/>
      <c r="Q381" s="15" t="str">
        <f>IF(OR($O381="",$P381=""),"",INDEX('Hide Me'!$AE$4:$AI$8,MATCH($P381,'Hide Me'!$AD$4:$AD$8,0),MATCH($O381,'Hide Me'!$AE$3:$AI$3,0)))</f>
        <v/>
      </c>
      <c r="R381" s="48" t="str">
        <f>IF($Q381="","",VLOOKUP($Q381,'Hide Me'!$AD$11:$AE$14,2,FALSE))</f>
        <v/>
      </c>
      <c r="S381" s="45"/>
    </row>
    <row r="382" spans="1:19" s="19" customFormat="1" x14ac:dyDescent="0.2">
      <c r="A382" s="20"/>
      <c r="B382" s="133"/>
      <c r="C382" s="14"/>
      <c r="D382" s="108"/>
      <c r="E382" s="129"/>
      <c r="F382" s="129"/>
      <c r="G382" s="12"/>
      <c r="H382" s="111"/>
      <c r="I382" s="14"/>
      <c r="J382" s="14"/>
      <c r="K382" s="16"/>
      <c r="L382" s="144" t="str">
        <f>IF(K383="","",LOOKUP(K383,{1,2.1,2.2,2.3,3,4.1,4.2,4.3,5.1,5.2,6.1,7,8,9},{"Explosives","Flammable Gas"," Non-Flammable Non-Toxic Gas","Toxic Gas","Flammable Liquid","Flammable Solid","Spontaneously Combustible","Dangerous When Wet","Oxidizing Agent","Organic Peroxide","Toxic","Radioactive","Corrosive","Miscellaneous Dangerous Goods"}))</f>
        <v/>
      </c>
      <c r="M382" s="14"/>
      <c r="N382" s="112"/>
      <c r="O382" s="88"/>
      <c r="P382" s="14"/>
      <c r="Q382" s="15" t="str">
        <f>IF(OR($O382="",$P382=""),"",INDEX('Hide Me'!$AE$4:$AI$8,MATCH($P382,'Hide Me'!$AD$4:$AD$8,0),MATCH($O382,'Hide Me'!$AE$3:$AI$3,0)))</f>
        <v/>
      </c>
      <c r="R382" s="48" t="str">
        <f>IF($Q382="","",VLOOKUP($Q382,'Hide Me'!$AD$11:$AE$14,2,FALSE))</f>
        <v/>
      </c>
      <c r="S382" s="45"/>
    </row>
    <row r="383" spans="1:19" s="19" customFormat="1" x14ac:dyDescent="0.2">
      <c r="A383" s="20"/>
      <c r="B383" s="133"/>
      <c r="C383" s="14"/>
      <c r="D383" s="108"/>
      <c r="E383" s="129"/>
      <c r="F383" s="129"/>
      <c r="G383" s="12"/>
      <c r="H383" s="111"/>
      <c r="I383" s="14"/>
      <c r="J383" s="14"/>
      <c r="K383" s="16"/>
      <c r="L383" s="144" t="str">
        <f>IF(K384="","",LOOKUP(K384,{1,2.1,2.2,2.3,3,4.1,4.2,4.3,5.1,5.2,6.1,7,8,9},{"Explosives","Flammable Gas"," Non-Flammable Non-Toxic Gas","Toxic Gas","Flammable Liquid","Flammable Solid","Spontaneously Combustible","Dangerous When Wet","Oxidizing Agent","Organic Peroxide","Toxic","Radioactive","Corrosive","Miscellaneous Dangerous Goods"}))</f>
        <v/>
      </c>
      <c r="M383" s="14"/>
      <c r="N383" s="112"/>
      <c r="O383" s="88"/>
      <c r="P383" s="14"/>
      <c r="Q383" s="15" t="str">
        <f>IF(OR($O383="",$P383=""),"",INDEX('Hide Me'!$AE$4:$AI$8,MATCH($P383,'Hide Me'!$AD$4:$AD$8,0),MATCH($O383,'Hide Me'!$AE$3:$AI$3,0)))</f>
        <v/>
      </c>
      <c r="R383" s="48" t="str">
        <f>IF($Q383="","",VLOOKUP($Q383,'Hide Me'!$AD$11:$AE$14,2,FALSE))</f>
        <v/>
      </c>
      <c r="S383" s="45"/>
    </row>
    <row r="384" spans="1:19" s="19" customFormat="1" x14ac:dyDescent="0.2">
      <c r="A384" s="20"/>
      <c r="B384" s="133"/>
      <c r="C384" s="14"/>
      <c r="D384" s="108"/>
      <c r="E384" s="129"/>
      <c r="F384" s="129"/>
      <c r="G384" s="12"/>
      <c r="H384" s="111"/>
      <c r="I384" s="14"/>
      <c r="J384" s="14"/>
      <c r="K384" s="16"/>
      <c r="L384" s="144" t="str">
        <f>IF(K385="","",LOOKUP(K385,{1,2.1,2.2,2.3,3,4.1,4.2,4.3,5.1,5.2,6.1,7,8,9},{"Explosives","Flammable Gas"," Non-Flammable Non-Toxic Gas","Toxic Gas","Flammable Liquid","Flammable Solid","Spontaneously Combustible","Dangerous When Wet","Oxidizing Agent","Organic Peroxide","Toxic","Radioactive","Corrosive","Miscellaneous Dangerous Goods"}))</f>
        <v/>
      </c>
      <c r="M384" s="14"/>
      <c r="N384" s="112"/>
      <c r="O384" s="88"/>
      <c r="P384" s="14"/>
      <c r="Q384" s="15" t="str">
        <f>IF(OR($O384="",$P384=""),"",INDEX('Hide Me'!$AE$4:$AI$8,MATCH($P384,'Hide Me'!$AD$4:$AD$8,0),MATCH($O384,'Hide Me'!$AE$3:$AI$3,0)))</f>
        <v/>
      </c>
      <c r="R384" s="48" t="str">
        <f>IF($Q384="","",VLOOKUP($Q384,'Hide Me'!$AD$11:$AE$14,2,FALSE))</f>
        <v/>
      </c>
      <c r="S384" s="45"/>
    </row>
    <row r="385" spans="1:19" s="19" customFormat="1" x14ac:dyDescent="0.2">
      <c r="A385" s="20"/>
      <c r="B385" s="133"/>
      <c r="C385" s="14"/>
      <c r="D385" s="108"/>
      <c r="E385" s="129"/>
      <c r="F385" s="129"/>
      <c r="G385" s="12"/>
      <c r="H385" s="111"/>
      <c r="I385" s="14"/>
      <c r="J385" s="14"/>
      <c r="K385" s="16"/>
      <c r="L385" s="144" t="str">
        <f>IF(K386="","",LOOKUP(K386,{1,2.1,2.2,2.3,3,4.1,4.2,4.3,5.1,5.2,6.1,7,8,9},{"Explosives","Flammable Gas"," Non-Flammable Non-Toxic Gas","Toxic Gas","Flammable Liquid","Flammable Solid","Spontaneously Combustible","Dangerous When Wet","Oxidizing Agent","Organic Peroxide","Toxic","Radioactive","Corrosive","Miscellaneous Dangerous Goods"}))</f>
        <v/>
      </c>
      <c r="M385" s="14"/>
      <c r="N385" s="112"/>
      <c r="O385" s="88"/>
      <c r="P385" s="14"/>
      <c r="Q385" s="15" t="str">
        <f>IF(OR($O385="",$P385=""),"",INDEX('Hide Me'!$AE$4:$AI$8,MATCH($P385,'Hide Me'!$AD$4:$AD$8,0),MATCH($O385,'Hide Me'!$AE$3:$AI$3,0)))</f>
        <v/>
      </c>
      <c r="R385" s="48" t="str">
        <f>IF($Q385="","",VLOOKUP($Q385,'Hide Me'!$AD$11:$AE$14,2,FALSE))</f>
        <v/>
      </c>
      <c r="S385" s="45"/>
    </row>
    <row r="386" spans="1:19" s="19" customFormat="1" x14ac:dyDescent="0.2">
      <c r="A386" s="20"/>
      <c r="B386" s="133"/>
      <c r="C386" s="14"/>
      <c r="D386" s="108"/>
      <c r="E386" s="129"/>
      <c r="F386" s="129"/>
      <c r="G386" s="12"/>
      <c r="H386" s="111"/>
      <c r="I386" s="14"/>
      <c r="J386" s="14"/>
      <c r="K386" s="16"/>
      <c r="L386" s="144" t="str">
        <f>IF(K387="","",LOOKUP(K387,{1,2.1,2.2,2.3,3,4.1,4.2,4.3,5.1,5.2,6.1,7,8,9},{"Explosives","Flammable Gas"," Non-Flammable Non-Toxic Gas","Toxic Gas","Flammable Liquid","Flammable Solid","Spontaneously Combustible","Dangerous When Wet","Oxidizing Agent","Organic Peroxide","Toxic","Radioactive","Corrosive","Miscellaneous Dangerous Goods"}))</f>
        <v/>
      </c>
      <c r="M386" s="14"/>
      <c r="N386" s="112"/>
      <c r="O386" s="88"/>
      <c r="P386" s="14"/>
      <c r="Q386" s="15" t="str">
        <f>IF(OR($O386="",$P386=""),"",INDEX('Hide Me'!$AE$4:$AI$8,MATCH($P386,'Hide Me'!$AD$4:$AD$8,0),MATCH($O386,'Hide Me'!$AE$3:$AI$3,0)))</f>
        <v/>
      </c>
      <c r="R386" s="48" t="str">
        <f>IF($Q386="","",VLOOKUP($Q386,'Hide Me'!$AD$11:$AE$14,2,FALSE))</f>
        <v/>
      </c>
      <c r="S386" s="45"/>
    </row>
    <row r="387" spans="1:19" s="19" customFormat="1" x14ac:dyDescent="0.2">
      <c r="A387" s="20"/>
      <c r="B387" s="133"/>
      <c r="C387" s="14"/>
      <c r="D387" s="108"/>
      <c r="E387" s="129"/>
      <c r="F387" s="129"/>
      <c r="G387" s="12"/>
      <c r="H387" s="111"/>
      <c r="I387" s="14"/>
      <c r="J387" s="14"/>
      <c r="K387" s="16"/>
      <c r="L387" s="144" t="str">
        <f>IF(K388="","",LOOKUP(K388,{1,2.1,2.2,2.3,3,4.1,4.2,4.3,5.1,5.2,6.1,7,8,9},{"Explosives","Flammable Gas"," Non-Flammable Non-Toxic Gas","Toxic Gas","Flammable Liquid","Flammable Solid","Spontaneously Combustible","Dangerous When Wet","Oxidizing Agent","Organic Peroxide","Toxic","Radioactive","Corrosive","Miscellaneous Dangerous Goods"}))</f>
        <v/>
      </c>
      <c r="M387" s="14"/>
      <c r="N387" s="112"/>
      <c r="O387" s="88"/>
      <c r="P387" s="14"/>
      <c r="Q387" s="15" t="str">
        <f>IF(OR($O387="",$P387=""),"",INDEX('Hide Me'!$AE$4:$AI$8,MATCH($P387,'Hide Me'!$AD$4:$AD$8,0),MATCH($O387,'Hide Me'!$AE$3:$AI$3,0)))</f>
        <v/>
      </c>
      <c r="R387" s="48" t="str">
        <f>IF($Q387="","",VLOOKUP($Q387,'Hide Me'!$AD$11:$AE$14,2,FALSE))</f>
        <v/>
      </c>
      <c r="S387" s="45"/>
    </row>
    <row r="388" spans="1:19" s="19" customFormat="1" x14ac:dyDescent="0.2">
      <c r="A388" s="20"/>
      <c r="B388" s="133"/>
      <c r="C388" s="14"/>
      <c r="D388" s="108"/>
      <c r="E388" s="129"/>
      <c r="F388" s="129"/>
      <c r="G388" s="12"/>
      <c r="H388" s="111"/>
      <c r="I388" s="14"/>
      <c r="J388" s="14"/>
      <c r="K388" s="16"/>
      <c r="L388" s="144" t="str">
        <f>IF(K389="","",LOOKUP(K389,{1,2.1,2.2,2.3,3,4.1,4.2,4.3,5.1,5.2,6.1,7,8,9},{"Explosives","Flammable Gas"," Non-Flammable Non-Toxic Gas","Toxic Gas","Flammable Liquid","Flammable Solid","Spontaneously Combustible","Dangerous When Wet","Oxidizing Agent","Organic Peroxide","Toxic","Radioactive","Corrosive","Miscellaneous Dangerous Goods"}))</f>
        <v/>
      </c>
      <c r="M388" s="14"/>
      <c r="N388" s="112"/>
      <c r="O388" s="88"/>
      <c r="P388" s="14"/>
      <c r="Q388" s="15" t="str">
        <f>IF(OR($O388="",$P388=""),"",INDEX('Hide Me'!$AE$4:$AI$8,MATCH($P388,'Hide Me'!$AD$4:$AD$8,0),MATCH($O388,'Hide Me'!$AE$3:$AI$3,0)))</f>
        <v/>
      </c>
      <c r="R388" s="48" t="str">
        <f>IF($Q388="","",VLOOKUP($Q388,'Hide Me'!$AD$11:$AE$14,2,FALSE))</f>
        <v/>
      </c>
      <c r="S388" s="45"/>
    </row>
    <row r="389" spans="1:19" s="19" customFormat="1" x14ac:dyDescent="0.2">
      <c r="A389" s="20"/>
      <c r="B389" s="133"/>
      <c r="C389" s="14"/>
      <c r="D389" s="108"/>
      <c r="E389" s="129"/>
      <c r="F389" s="129"/>
      <c r="G389" s="12"/>
      <c r="H389" s="111"/>
      <c r="I389" s="14"/>
      <c r="J389" s="14"/>
      <c r="K389" s="16"/>
      <c r="L389" s="144" t="str">
        <f>IF(K390="","",LOOKUP(K390,{1,2.1,2.2,2.3,3,4.1,4.2,4.3,5.1,5.2,6.1,7,8,9},{"Explosives","Flammable Gas"," Non-Flammable Non-Toxic Gas","Toxic Gas","Flammable Liquid","Flammable Solid","Spontaneously Combustible","Dangerous When Wet","Oxidizing Agent","Organic Peroxide","Toxic","Radioactive","Corrosive","Miscellaneous Dangerous Goods"}))</f>
        <v/>
      </c>
      <c r="M389" s="14"/>
      <c r="N389" s="112"/>
      <c r="O389" s="88"/>
      <c r="P389" s="14"/>
      <c r="Q389" s="15" t="str">
        <f>IF(OR($O389="",$P389=""),"",INDEX('Hide Me'!$AE$4:$AI$8,MATCH($P389,'Hide Me'!$AD$4:$AD$8,0),MATCH($O389,'Hide Me'!$AE$3:$AI$3,0)))</f>
        <v/>
      </c>
      <c r="R389" s="48" t="str">
        <f>IF($Q389="","",VLOOKUP($Q389,'Hide Me'!$AD$11:$AE$14,2,FALSE))</f>
        <v/>
      </c>
      <c r="S389" s="45"/>
    </row>
    <row r="390" spans="1:19" s="19" customFormat="1" x14ac:dyDescent="0.2">
      <c r="A390" s="20"/>
      <c r="B390" s="133"/>
      <c r="C390" s="14"/>
      <c r="D390" s="108"/>
      <c r="E390" s="129"/>
      <c r="F390" s="129"/>
      <c r="G390" s="12"/>
      <c r="H390" s="111"/>
      <c r="I390" s="14"/>
      <c r="J390" s="14"/>
      <c r="K390" s="16"/>
      <c r="L390" s="144" t="str">
        <f>IF(K391="","",LOOKUP(K391,{1,2.1,2.2,2.3,3,4.1,4.2,4.3,5.1,5.2,6.1,7,8,9},{"Explosives","Flammable Gas"," Non-Flammable Non-Toxic Gas","Toxic Gas","Flammable Liquid","Flammable Solid","Spontaneously Combustible","Dangerous When Wet","Oxidizing Agent","Organic Peroxide","Toxic","Radioactive","Corrosive","Miscellaneous Dangerous Goods"}))</f>
        <v/>
      </c>
      <c r="M390" s="14"/>
      <c r="N390" s="112"/>
      <c r="O390" s="88"/>
      <c r="P390" s="14"/>
      <c r="Q390" s="15" t="str">
        <f>IF(OR($O390="",$P390=""),"",INDEX('Hide Me'!$AE$4:$AI$8,MATCH($P390,'Hide Me'!$AD$4:$AD$8,0),MATCH($O390,'Hide Me'!$AE$3:$AI$3,0)))</f>
        <v/>
      </c>
      <c r="R390" s="48" t="str">
        <f>IF($Q390="","",VLOOKUP($Q390,'Hide Me'!$AD$11:$AE$14,2,FALSE))</f>
        <v/>
      </c>
      <c r="S390" s="45"/>
    </row>
    <row r="391" spans="1:19" s="19" customFormat="1" x14ac:dyDescent="0.2">
      <c r="A391" s="20"/>
      <c r="B391" s="133"/>
      <c r="C391" s="14"/>
      <c r="D391" s="108"/>
      <c r="E391" s="129"/>
      <c r="F391" s="129"/>
      <c r="G391" s="12"/>
      <c r="H391" s="111"/>
      <c r="I391" s="14"/>
      <c r="J391" s="14"/>
      <c r="K391" s="16"/>
      <c r="L391" s="144" t="str">
        <f>IF(K392="","",LOOKUP(K392,{1,2.1,2.2,2.3,3,4.1,4.2,4.3,5.1,5.2,6.1,7,8,9},{"Explosives","Flammable Gas"," Non-Flammable Non-Toxic Gas","Toxic Gas","Flammable Liquid","Flammable Solid","Spontaneously Combustible","Dangerous When Wet","Oxidizing Agent","Organic Peroxide","Toxic","Radioactive","Corrosive","Miscellaneous Dangerous Goods"}))</f>
        <v/>
      </c>
      <c r="M391" s="14"/>
      <c r="N391" s="112"/>
      <c r="O391" s="88"/>
      <c r="P391" s="14"/>
      <c r="Q391" s="15" t="str">
        <f>IF(OR($O391="",$P391=""),"",INDEX('Hide Me'!$AE$4:$AI$8,MATCH($P391,'Hide Me'!$AD$4:$AD$8,0),MATCH($O391,'Hide Me'!$AE$3:$AI$3,0)))</f>
        <v/>
      </c>
      <c r="R391" s="48" t="str">
        <f>IF($Q391="","",VLOOKUP($Q391,'Hide Me'!$AD$11:$AE$14,2,FALSE))</f>
        <v/>
      </c>
      <c r="S391" s="45"/>
    </row>
    <row r="392" spans="1:19" s="19" customFormat="1" x14ac:dyDescent="0.2">
      <c r="A392" s="20"/>
      <c r="B392" s="133"/>
      <c r="C392" s="14"/>
      <c r="D392" s="108"/>
      <c r="E392" s="129"/>
      <c r="F392" s="129"/>
      <c r="G392" s="12"/>
      <c r="H392" s="111"/>
      <c r="I392" s="14"/>
      <c r="J392" s="14"/>
      <c r="K392" s="16"/>
      <c r="L392" s="144" t="str">
        <f>IF(K393="","",LOOKUP(K393,{1,2.1,2.2,2.3,3,4.1,4.2,4.3,5.1,5.2,6.1,7,8,9},{"Explosives","Flammable Gas"," Non-Flammable Non-Toxic Gas","Toxic Gas","Flammable Liquid","Flammable Solid","Spontaneously Combustible","Dangerous When Wet","Oxidizing Agent","Organic Peroxide","Toxic","Radioactive","Corrosive","Miscellaneous Dangerous Goods"}))</f>
        <v/>
      </c>
      <c r="M392" s="14"/>
      <c r="N392" s="112"/>
      <c r="O392" s="88"/>
      <c r="P392" s="14"/>
      <c r="Q392" s="15" t="str">
        <f>IF(OR($O392="",$P392=""),"",INDEX('Hide Me'!$AE$4:$AI$8,MATCH($P392,'Hide Me'!$AD$4:$AD$8,0),MATCH($O392,'Hide Me'!$AE$3:$AI$3,0)))</f>
        <v/>
      </c>
      <c r="R392" s="48" t="str">
        <f>IF($Q392="","",VLOOKUP($Q392,'Hide Me'!$AD$11:$AE$14,2,FALSE))</f>
        <v/>
      </c>
      <c r="S392" s="45"/>
    </row>
    <row r="393" spans="1:19" s="19" customFormat="1" x14ac:dyDescent="0.2">
      <c r="A393" s="20"/>
      <c r="B393" s="133"/>
      <c r="C393" s="14"/>
      <c r="D393" s="108"/>
      <c r="E393" s="129"/>
      <c r="F393" s="129"/>
      <c r="G393" s="12"/>
      <c r="H393" s="111"/>
      <c r="I393" s="14"/>
      <c r="J393" s="14"/>
      <c r="K393" s="16"/>
      <c r="L393" s="144" t="str">
        <f>IF(K394="","",LOOKUP(K394,{1,2.1,2.2,2.3,3,4.1,4.2,4.3,5.1,5.2,6.1,7,8,9},{"Explosives","Flammable Gas"," Non-Flammable Non-Toxic Gas","Toxic Gas","Flammable Liquid","Flammable Solid","Spontaneously Combustible","Dangerous When Wet","Oxidizing Agent","Organic Peroxide","Toxic","Radioactive","Corrosive","Miscellaneous Dangerous Goods"}))</f>
        <v/>
      </c>
      <c r="M393" s="14"/>
      <c r="N393" s="112"/>
      <c r="O393" s="88"/>
      <c r="P393" s="14"/>
      <c r="Q393" s="15" t="str">
        <f>IF(OR($O393="",$P393=""),"",INDEX('Hide Me'!$AE$4:$AI$8,MATCH($P393,'Hide Me'!$AD$4:$AD$8,0),MATCH($O393,'Hide Me'!$AE$3:$AI$3,0)))</f>
        <v/>
      </c>
      <c r="R393" s="48" t="str">
        <f>IF($Q393="","",VLOOKUP($Q393,'Hide Me'!$AD$11:$AE$14,2,FALSE))</f>
        <v/>
      </c>
      <c r="S393" s="45"/>
    </row>
    <row r="394" spans="1:19" s="19" customFormat="1" x14ac:dyDescent="0.2">
      <c r="A394" s="20"/>
      <c r="B394" s="133"/>
      <c r="C394" s="14"/>
      <c r="D394" s="108"/>
      <c r="E394" s="129"/>
      <c r="F394" s="129"/>
      <c r="G394" s="12"/>
      <c r="H394" s="111"/>
      <c r="I394" s="14"/>
      <c r="J394" s="14"/>
      <c r="K394" s="16"/>
      <c r="L394" s="144" t="str">
        <f>IF(K395="","",LOOKUP(K395,{1,2.1,2.2,2.3,3,4.1,4.2,4.3,5.1,5.2,6.1,7,8,9},{"Explosives","Flammable Gas"," Non-Flammable Non-Toxic Gas","Toxic Gas","Flammable Liquid","Flammable Solid","Spontaneously Combustible","Dangerous When Wet","Oxidizing Agent","Organic Peroxide","Toxic","Radioactive","Corrosive","Miscellaneous Dangerous Goods"}))</f>
        <v/>
      </c>
      <c r="M394" s="14"/>
      <c r="N394" s="112"/>
      <c r="O394" s="88"/>
      <c r="P394" s="14"/>
      <c r="Q394" s="15" t="str">
        <f>IF(OR($O394="",$P394=""),"",INDEX('Hide Me'!$AE$4:$AI$8,MATCH($P394,'Hide Me'!$AD$4:$AD$8,0),MATCH($O394,'Hide Me'!$AE$3:$AI$3,0)))</f>
        <v/>
      </c>
      <c r="R394" s="48" t="str">
        <f>IF($Q394="","",VLOOKUP($Q394,'Hide Me'!$AD$11:$AE$14,2,FALSE))</f>
        <v/>
      </c>
      <c r="S394" s="45"/>
    </row>
    <row r="395" spans="1:19" s="19" customFormat="1" x14ac:dyDescent="0.2">
      <c r="A395" s="20"/>
      <c r="B395" s="133"/>
      <c r="C395" s="14"/>
      <c r="D395" s="108"/>
      <c r="E395" s="129"/>
      <c r="F395" s="129"/>
      <c r="G395" s="12"/>
      <c r="H395" s="111"/>
      <c r="I395" s="14"/>
      <c r="J395" s="14"/>
      <c r="K395" s="16"/>
      <c r="L395" s="144" t="str">
        <f>IF(K396="","",LOOKUP(K396,{1,2.1,2.2,2.3,3,4.1,4.2,4.3,5.1,5.2,6.1,7,8,9},{"Explosives","Flammable Gas"," Non-Flammable Non-Toxic Gas","Toxic Gas","Flammable Liquid","Flammable Solid","Spontaneously Combustible","Dangerous When Wet","Oxidizing Agent","Organic Peroxide","Toxic","Radioactive","Corrosive","Miscellaneous Dangerous Goods"}))</f>
        <v/>
      </c>
      <c r="M395" s="14"/>
      <c r="N395" s="112"/>
      <c r="O395" s="88"/>
      <c r="P395" s="14"/>
      <c r="Q395" s="15" t="str">
        <f>IF(OR($O395="",$P395=""),"",INDEX('Hide Me'!$AE$4:$AI$8,MATCH($P395,'Hide Me'!$AD$4:$AD$8,0),MATCH($O395,'Hide Me'!$AE$3:$AI$3,0)))</f>
        <v/>
      </c>
      <c r="R395" s="48" t="str">
        <f>IF($Q395="","",VLOOKUP($Q395,'Hide Me'!$AD$11:$AE$14,2,FALSE))</f>
        <v/>
      </c>
      <c r="S395" s="45"/>
    </row>
    <row r="396" spans="1:19" s="19" customFormat="1" x14ac:dyDescent="0.2">
      <c r="A396" s="20"/>
      <c r="B396" s="133"/>
      <c r="C396" s="14"/>
      <c r="D396" s="108"/>
      <c r="E396" s="129"/>
      <c r="F396" s="129"/>
      <c r="G396" s="12"/>
      <c r="H396" s="111"/>
      <c r="I396" s="14"/>
      <c r="J396" s="14"/>
      <c r="K396" s="16"/>
      <c r="L396" s="144" t="str">
        <f>IF(K397="","",LOOKUP(K397,{1,2.1,2.2,2.3,3,4.1,4.2,4.3,5.1,5.2,6.1,7,8,9},{"Explosives","Flammable Gas"," Non-Flammable Non-Toxic Gas","Toxic Gas","Flammable Liquid","Flammable Solid","Spontaneously Combustible","Dangerous When Wet","Oxidizing Agent","Organic Peroxide","Toxic","Radioactive","Corrosive","Miscellaneous Dangerous Goods"}))</f>
        <v/>
      </c>
      <c r="M396" s="14"/>
      <c r="N396" s="112"/>
      <c r="O396" s="88"/>
      <c r="P396" s="14"/>
      <c r="Q396" s="15" t="str">
        <f>IF(OR($O396="",$P396=""),"",INDEX('Hide Me'!$AE$4:$AI$8,MATCH($P396,'Hide Me'!$AD$4:$AD$8,0),MATCH($O396,'Hide Me'!$AE$3:$AI$3,0)))</f>
        <v/>
      </c>
      <c r="R396" s="48" t="str">
        <f>IF($Q396="","",VLOOKUP($Q396,'Hide Me'!$AD$11:$AE$14,2,FALSE))</f>
        <v/>
      </c>
      <c r="S396" s="45"/>
    </row>
    <row r="397" spans="1:19" s="19" customFormat="1" x14ac:dyDescent="0.2">
      <c r="A397" s="20"/>
      <c r="B397" s="133"/>
      <c r="C397" s="14"/>
      <c r="D397" s="108"/>
      <c r="E397" s="129"/>
      <c r="F397" s="129"/>
      <c r="G397" s="12"/>
      <c r="H397" s="111"/>
      <c r="I397" s="14"/>
      <c r="J397" s="14"/>
      <c r="K397" s="16"/>
      <c r="L397" s="144" t="str">
        <f>IF(K398="","",LOOKUP(K398,{1,2.1,2.2,2.3,3,4.1,4.2,4.3,5.1,5.2,6.1,7,8,9},{"Explosives","Flammable Gas"," Non-Flammable Non-Toxic Gas","Toxic Gas","Flammable Liquid","Flammable Solid","Spontaneously Combustible","Dangerous When Wet","Oxidizing Agent","Organic Peroxide","Toxic","Radioactive","Corrosive","Miscellaneous Dangerous Goods"}))</f>
        <v/>
      </c>
      <c r="M397" s="14"/>
      <c r="N397" s="112"/>
      <c r="O397" s="88"/>
      <c r="P397" s="14"/>
      <c r="Q397" s="15" t="str">
        <f>IF(OR($O397="",$P397=""),"",INDEX('Hide Me'!$AE$4:$AI$8,MATCH($P397,'Hide Me'!$AD$4:$AD$8,0),MATCH($O397,'Hide Me'!$AE$3:$AI$3,0)))</f>
        <v/>
      </c>
      <c r="R397" s="48" t="str">
        <f>IF($Q397="","",VLOOKUP($Q397,'Hide Me'!$AD$11:$AE$14,2,FALSE))</f>
        <v/>
      </c>
      <c r="S397" s="45"/>
    </row>
    <row r="398" spans="1:19" s="19" customFormat="1" x14ac:dyDescent="0.2">
      <c r="A398" s="20"/>
      <c r="B398" s="133"/>
      <c r="C398" s="14"/>
      <c r="D398" s="108"/>
      <c r="E398" s="129"/>
      <c r="F398" s="129"/>
      <c r="G398" s="12"/>
      <c r="H398" s="111"/>
      <c r="I398" s="14"/>
      <c r="J398" s="14"/>
      <c r="K398" s="16"/>
      <c r="L398" s="144" t="str">
        <f>IF(K399="","",LOOKUP(K399,{1,2.1,2.2,2.3,3,4.1,4.2,4.3,5.1,5.2,6.1,7,8,9},{"Explosives","Flammable Gas"," Non-Flammable Non-Toxic Gas","Toxic Gas","Flammable Liquid","Flammable Solid","Spontaneously Combustible","Dangerous When Wet","Oxidizing Agent","Organic Peroxide","Toxic","Radioactive","Corrosive","Miscellaneous Dangerous Goods"}))</f>
        <v/>
      </c>
      <c r="M398" s="14"/>
      <c r="N398" s="112"/>
      <c r="O398" s="88"/>
      <c r="P398" s="14"/>
      <c r="Q398" s="15" t="str">
        <f>IF(OR($O398="",$P398=""),"",INDEX('Hide Me'!$AE$4:$AI$8,MATCH($P398,'Hide Me'!$AD$4:$AD$8,0),MATCH($O398,'Hide Me'!$AE$3:$AI$3,0)))</f>
        <v/>
      </c>
      <c r="R398" s="48" t="str">
        <f>IF($Q398="","",VLOOKUP($Q398,'Hide Me'!$AD$11:$AE$14,2,FALSE))</f>
        <v/>
      </c>
      <c r="S398" s="45"/>
    </row>
    <row r="399" spans="1:19" s="19" customFormat="1" x14ac:dyDescent="0.2">
      <c r="A399" s="20"/>
      <c r="B399" s="133"/>
      <c r="C399" s="14"/>
      <c r="D399" s="108"/>
      <c r="E399" s="129"/>
      <c r="F399" s="129"/>
      <c r="G399" s="12"/>
      <c r="H399" s="111"/>
      <c r="I399" s="14"/>
      <c r="J399" s="14"/>
      <c r="K399" s="16"/>
      <c r="L399" s="144" t="str">
        <f>IF(K400="","",LOOKUP(K400,{1,2.1,2.2,2.3,3,4.1,4.2,4.3,5.1,5.2,6.1,7,8,9},{"Explosives","Flammable Gas"," Non-Flammable Non-Toxic Gas","Toxic Gas","Flammable Liquid","Flammable Solid","Spontaneously Combustible","Dangerous When Wet","Oxidizing Agent","Organic Peroxide","Toxic","Radioactive","Corrosive","Miscellaneous Dangerous Goods"}))</f>
        <v/>
      </c>
      <c r="M399" s="14"/>
      <c r="N399" s="112"/>
      <c r="O399" s="88"/>
      <c r="P399" s="14"/>
      <c r="Q399" s="15" t="str">
        <f>IF(OR($O399="",$P399=""),"",INDEX('Hide Me'!$AE$4:$AI$8,MATCH($P399,'Hide Me'!$AD$4:$AD$8,0),MATCH($O399,'Hide Me'!$AE$3:$AI$3,0)))</f>
        <v/>
      </c>
      <c r="R399" s="48" t="str">
        <f>IF($Q399="","",VLOOKUP($Q399,'Hide Me'!$AD$11:$AE$14,2,FALSE))</f>
        <v/>
      </c>
      <c r="S399" s="45"/>
    </row>
    <row r="400" spans="1:19" s="19" customFormat="1" x14ac:dyDescent="0.2">
      <c r="A400" s="20"/>
      <c r="B400" s="133"/>
      <c r="C400" s="14"/>
      <c r="D400" s="108"/>
      <c r="E400" s="129"/>
      <c r="F400" s="129"/>
      <c r="G400" s="12"/>
      <c r="H400" s="111"/>
      <c r="I400" s="14"/>
      <c r="J400" s="14"/>
      <c r="K400" s="16"/>
      <c r="L400" s="144" t="str">
        <f>IF(K401="","",LOOKUP(K401,{1,2.1,2.2,2.3,3,4.1,4.2,4.3,5.1,5.2,6.1,7,8,9},{"Explosives","Flammable Gas"," Non-Flammable Non-Toxic Gas","Toxic Gas","Flammable Liquid","Flammable Solid","Spontaneously Combustible","Dangerous When Wet","Oxidizing Agent","Organic Peroxide","Toxic","Radioactive","Corrosive","Miscellaneous Dangerous Goods"}))</f>
        <v/>
      </c>
      <c r="M400" s="14"/>
      <c r="N400" s="112"/>
      <c r="O400" s="88"/>
      <c r="P400" s="14"/>
      <c r="Q400" s="15" t="str">
        <f>IF(OR($O400="",$P400=""),"",INDEX('Hide Me'!$AE$4:$AI$8,MATCH($P400,'Hide Me'!$AD$4:$AD$8,0),MATCH($O400,'Hide Me'!$AE$3:$AI$3,0)))</f>
        <v/>
      </c>
      <c r="R400" s="48" t="str">
        <f>IF($Q400="","",VLOOKUP($Q400,'Hide Me'!$AD$11:$AE$14,2,FALSE))</f>
        <v/>
      </c>
      <c r="S400" s="45"/>
    </row>
    <row r="401" spans="1:19" s="19" customFormat="1" x14ac:dyDescent="0.2">
      <c r="A401" s="20"/>
      <c r="B401" s="133"/>
      <c r="C401" s="14"/>
      <c r="D401" s="108"/>
      <c r="E401" s="129"/>
      <c r="F401" s="129"/>
      <c r="G401" s="12"/>
      <c r="H401" s="111"/>
      <c r="I401" s="14"/>
      <c r="J401" s="14"/>
      <c r="K401" s="16"/>
      <c r="L401" s="144" t="str">
        <f>IF(K402="","",LOOKUP(K402,{1,2.1,2.2,2.3,3,4.1,4.2,4.3,5.1,5.2,6.1,7,8,9},{"Explosives","Flammable Gas"," Non-Flammable Non-Toxic Gas","Toxic Gas","Flammable Liquid","Flammable Solid","Spontaneously Combustible","Dangerous When Wet","Oxidizing Agent","Organic Peroxide","Toxic","Radioactive","Corrosive","Miscellaneous Dangerous Goods"}))</f>
        <v/>
      </c>
      <c r="M401" s="14"/>
      <c r="N401" s="112"/>
      <c r="O401" s="88"/>
      <c r="P401" s="14"/>
      <c r="Q401" s="15" t="str">
        <f>IF(OR($O401="",$P401=""),"",INDEX('Hide Me'!$AE$4:$AI$8,MATCH($P401,'Hide Me'!$AD$4:$AD$8,0),MATCH($O401,'Hide Me'!$AE$3:$AI$3,0)))</f>
        <v/>
      </c>
      <c r="R401" s="48" t="str">
        <f>IF($Q401="","",VLOOKUP($Q401,'Hide Me'!$AD$11:$AE$14,2,FALSE))</f>
        <v/>
      </c>
      <c r="S401" s="45"/>
    </row>
    <row r="402" spans="1:19" s="19" customFormat="1" x14ac:dyDescent="0.2">
      <c r="A402" s="20"/>
      <c r="B402" s="133"/>
      <c r="C402" s="14"/>
      <c r="D402" s="108"/>
      <c r="E402" s="129"/>
      <c r="F402" s="129"/>
      <c r="G402" s="12"/>
      <c r="H402" s="111"/>
      <c r="I402" s="14"/>
      <c r="J402" s="14"/>
      <c r="K402" s="16"/>
      <c r="L402" s="144" t="str">
        <f>IF(K403="","",LOOKUP(K403,{1,2.1,2.2,2.3,3,4.1,4.2,4.3,5.1,5.2,6.1,7,8,9},{"Explosives","Flammable Gas"," Non-Flammable Non-Toxic Gas","Toxic Gas","Flammable Liquid","Flammable Solid","Spontaneously Combustible","Dangerous When Wet","Oxidizing Agent","Organic Peroxide","Toxic","Radioactive","Corrosive","Miscellaneous Dangerous Goods"}))</f>
        <v/>
      </c>
      <c r="M402" s="14"/>
      <c r="N402" s="112"/>
      <c r="O402" s="88"/>
      <c r="P402" s="14"/>
      <c r="Q402" s="15" t="str">
        <f>IF(OR($O402="",$P402=""),"",INDEX('Hide Me'!$AE$4:$AI$8,MATCH($P402,'Hide Me'!$AD$4:$AD$8,0),MATCH($O402,'Hide Me'!$AE$3:$AI$3,0)))</f>
        <v/>
      </c>
      <c r="R402" s="48" t="str">
        <f>IF($Q402="","",VLOOKUP($Q402,'Hide Me'!$AD$11:$AE$14,2,FALSE))</f>
        <v/>
      </c>
      <c r="S402" s="45"/>
    </row>
    <row r="403" spans="1:19" s="19" customFormat="1" x14ac:dyDescent="0.2">
      <c r="A403" s="20"/>
      <c r="B403" s="133"/>
      <c r="C403" s="14"/>
      <c r="D403" s="108"/>
      <c r="E403" s="129"/>
      <c r="F403" s="129"/>
      <c r="G403" s="12"/>
      <c r="H403" s="111"/>
      <c r="I403" s="14"/>
      <c r="J403" s="14"/>
      <c r="K403" s="16"/>
      <c r="L403" s="144" t="str">
        <f>IF(K404="","",LOOKUP(K404,{1,2.1,2.2,2.3,3,4.1,4.2,4.3,5.1,5.2,6.1,7,8,9},{"Explosives","Flammable Gas"," Non-Flammable Non-Toxic Gas","Toxic Gas","Flammable Liquid","Flammable Solid","Spontaneously Combustible","Dangerous When Wet","Oxidizing Agent","Organic Peroxide","Toxic","Radioactive","Corrosive","Miscellaneous Dangerous Goods"}))</f>
        <v/>
      </c>
      <c r="M403" s="14"/>
      <c r="N403" s="112"/>
      <c r="O403" s="88"/>
      <c r="P403" s="14"/>
      <c r="Q403" s="15" t="str">
        <f>IF(OR($O403="",$P403=""),"",INDEX('Hide Me'!$AE$4:$AI$8,MATCH($P403,'Hide Me'!$AD$4:$AD$8,0),MATCH($O403,'Hide Me'!$AE$3:$AI$3,0)))</f>
        <v/>
      </c>
      <c r="R403" s="48" t="str">
        <f>IF($Q403="","",VLOOKUP($Q403,'Hide Me'!$AD$11:$AE$14,2,FALSE))</f>
        <v/>
      </c>
      <c r="S403" s="45"/>
    </row>
    <row r="404" spans="1:19" s="19" customFormat="1" x14ac:dyDescent="0.2">
      <c r="A404" s="20"/>
      <c r="B404" s="133"/>
      <c r="C404" s="14"/>
      <c r="D404" s="108"/>
      <c r="E404" s="129"/>
      <c r="F404" s="129"/>
      <c r="G404" s="12"/>
      <c r="H404" s="111"/>
      <c r="I404" s="14"/>
      <c r="J404" s="14"/>
      <c r="K404" s="16"/>
      <c r="L404" s="144" t="str">
        <f>IF(K405="","",LOOKUP(K405,{1,2.1,2.2,2.3,3,4.1,4.2,4.3,5.1,5.2,6.1,7,8,9},{"Explosives","Flammable Gas"," Non-Flammable Non-Toxic Gas","Toxic Gas","Flammable Liquid","Flammable Solid","Spontaneously Combustible","Dangerous When Wet","Oxidizing Agent","Organic Peroxide","Toxic","Radioactive","Corrosive","Miscellaneous Dangerous Goods"}))</f>
        <v/>
      </c>
      <c r="M404" s="14"/>
      <c r="N404" s="112"/>
      <c r="O404" s="88"/>
      <c r="P404" s="14"/>
      <c r="Q404" s="15" t="str">
        <f>IF(OR($O404="",$P404=""),"",INDEX('Hide Me'!$AE$4:$AI$8,MATCH($P404,'Hide Me'!$AD$4:$AD$8,0),MATCH($O404,'Hide Me'!$AE$3:$AI$3,0)))</f>
        <v/>
      </c>
      <c r="R404" s="48" t="str">
        <f>IF($Q404="","",VLOOKUP($Q404,'Hide Me'!$AD$11:$AE$14,2,FALSE))</f>
        <v/>
      </c>
      <c r="S404" s="45"/>
    </row>
    <row r="405" spans="1:19" s="19" customFormat="1" x14ac:dyDescent="0.2">
      <c r="A405" s="20"/>
      <c r="B405" s="133"/>
      <c r="C405" s="14"/>
      <c r="D405" s="108"/>
      <c r="E405" s="129"/>
      <c r="F405" s="129"/>
      <c r="G405" s="12"/>
      <c r="H405" s="111"/>
      <c r="I405" s="14"/>
      <c r="J405" s="14"/>
      <c r="K405" s="16"/>
      <c r="L405" s="144" t="str">
        <f>IF(K406="","",LOOKUP(K406,{1,2.1,2.2,2.3,3,4.1,4.2,4.3,5.1,5.2,6.1,7,8,9},{"Explosives","Flammable Gas"," Non-Flammable Non-Toxic Gas","Toxic Gas","Flammable Liquid","Flammable Solid","Spontaneously Combustible","Dangerous When Wet","Oxidizing Agent","Organic Peroxide","Toxic","Radioactive","Corrosive","Miscellaneous Dangerous Goods"}))</f>
        <v/>
      </c>
      <c r="M405" s="14"/>
      <c r="N405" s="112"/>
      <c r="O405" s="88"/>
      <c r="P405" s="14"/>
      <c r="Q405" s="15" t="str">
        <f>IF(OR($O405="",$P405=""),"",INDEX('Hide Me'!$AE$4:$AI$8,MATCH($P405,'Hide Me'!$AD$4:$AD$8,0),MATCH($O405,'Hide Me'!$AE$3:$AI$3,0)))</f>
        <v/>
      </c>
      <c r="R405" s="48" t="str">
        <f>IF($Q405="","",VLOOKUP($Q405,'Hide Me'!$AD$11:$AE$14,2,FALSE))</f>
        <v/>
      </c>
      <c r="S405" s="45"/>
    </row>
    <row r="406" spans="1:19" s="19" customFormat="1" x14ac:dyDescent="0.2">
      <c r="A406" s="20"/>
      <c r="B406" s="133"/>
      <c r="C406" s="14"/>
      <c r="D406" s="108"/>
      <c r="E406" s="129"/>
      <c r="F406" s="129"/>
      <c r="G406" s="12"/>
      <c r="H406" s="111"/>
      <c r="I406" s="14"/>
      <c r="J406" s="14"/>
      <c r="K406" s="16"/>
      <c r="L406" s="144" t="str">
        <f>IF(K407="","",LOOKUP(K407,{1,2.1,2.2,2.3,3,4.1,4.2,4.3,5.1,5.2,6.1,7,8,9},{"Explosives","Flammable Gas"," Non-Flammable Non-Toxic Gas","Toxic Gas","Flammable Liquid","Flammable Solid","Spontaneously Combustible","Dangerous When Wet","Oxidizing Agent","Organic Peroxide","Toxic","Radioactive","Corrosive","Miscellaneous Dangerous Goods"}))</f>
        <v/>
      </c>
      <c r="M406" s="14"/>
      <c r="N406" s="112"/>
      <c r="O406" s="88"/>
      <c r="P406" s="14"/>
      <c r="Q406" s="15" t="str">
        <f>IF(OR($O406="",$P406=""),"",INDEX('Hide Me'!$AE$4:$AI$8,MATCH($P406,'Hide Me'!$AD$4:$AD$8,0),MATCH($O406,'Hide Me'!$AE$3:$AI$3,0)))</f>
        <v/>
      </c>
      <c r="R406" s="48" t="str">
        <f>IF($Q406="","",VLOOKUP($Q406,'Hide Me'!$AD$11:$AE$14,2,FALSE))</f>
        <v/>
      </c>
      <c r="S406" s="45"/>
    </row>
    <row r="407" spans="1:19" s="19" customFormat="1" x14ac:dyDescent="0.2">
      <c r="A407" s="20"/>
      <c r="B407" s="133"/>
      <c r="C407" s="14"/>
      <c r="D407" s="108"/>
      <c r="E407" s="129"/>
      <c r="F407" s="129"/>
      <c r="G407" s="12"/>
      <c r="H407" s="111"/>
      <c r="I407" s="14"/>
      <c r="J407" s="14"/>
      <c r="K407" s="16"/>
      <c r="L407" s="144" t="str">
        <f>IF(K408="","",LOOKUP(K408,{1,2.1,2.2,2.3,3,4.1,4.2,4.3,5.1,5.2,6.1,7,8,9},{"Explosives","Flammable Gas"," Non-Flammable Non-Toxic Gas","Toxic Gas","Flammable Liquid","Flammable Solid","Spontaneously Combustible","Dangerous When Wet","Oxidizing Agent","Organic Peroxide","Toxic","Radioactive","Corrosive","Miscellaneous Dangerous Goods"}))</f>
        <v/>
      </c>
      <c r="M407" s="14"/>
      <c r="N407" s="112"/>
      <c r="O407" s="88"/>
      <c r="P407" s="14"/>
      <c r="Q407" s="15" t="str">
        <f>IF(OR($O407="",$P407=""),"",INDEX('Hide Me'!$AE$4:$AI$8,MATCH($P407,'Hide Me'!$AD$4:$AD$8,0),MATCH($O407,'Hide Me'!$AE$3:$AI$3,0)))</f>
        <v/>
      </c>
      <c r="R407" s="48" t="str">
        <f>IF($Q407="","",VLOOKUP($Q407,'Hide Me'!$AD$11:$AE$14,2,FALSE))</f>
        <v/>
      </c>
      <c r="S407" s="45"/>
    </row>
    <row r="408" spans="1:19" s="19" customFormat="1" x14ac:dyDescent="0.2">
      <c r="A408" s="20"/>
      <c r="B408" s="133"/>
      <c r="C408" s="14"/>
      <c r="D408" s="108"/>
      <c r="E408" s="129"/>
      <c r="F408" s="129"/>
      <c r="G408" s="12"/>
      <c r="H408" s="111"/>
      <c r="I408" s="14"/>
      <c r="J408" s="14"/>
      <c r="K408" s="16"/>
      <c r="L408" s="144" t="str">
        <f>IF(K409="","",LOOKUP(K409,{1,2.1,2.2,2.3,3,4.1,4.2,4.3,5.1,5.2,6.1,7,8,9},{"Explosives","Flammable Gas"," Non-Flammable Non-Toxic Gas","Toxic Gas","Flammable Liquid","Flammable Solid","Spontaneously Combustible","Dangerous When Wet","Oxidizing Agent","Organic Peroxide","Toxic","Radioactive","Corrosive","Miscellaneous Dangerous Goods"}))</f>
        <v/>
      </c>
      <c r="M408" s="14"/>
      <c r="N408" s="112"/>
      <c r="O408" s="88"/>
      <c r="P408" s="14"/>
      <c r="Q408" s="15" t="str">
        <f>IF(OR($O408="",$P408=""),"",INDEX('Hide Me'!$AE$4:$AI$8,MATCH($P408,'Hide Me'!$AD$4:$AD$8,0),MATCH($O408,'Hide Me'!$AE$3:$AI$3,0)))</f>
        <v/>
      </c>
      <c r="R408" s="48" t="str">
        <f>IF($Q408="","",VLOOKUP($Q408,'Hide Me'!$AD$11:$AE$14,2,FALSE))</f>
        <v/>
      </c>
      <c r="S408" s="45"/>
    </row>
    <row r="409" spans="1:19" s="19" customFormat="1" x14ac:dyDescent="0.2">
      <c r="A409" s="20"/>
      <c r="B409" s="133"/>
      <c r="C409" s="14"/>
      <c r="D409" s="108"/>
      <c r="E409" s="129"/>
      <c r="F409" s="129"/>
      <c r="G409" s="12"/>
      <c r="H409" s="111"/>
      <c r="I409" s="14"/>
      <c r="J409" s="14"/>
      <c r="K409" s="16"/>
      <c r="L409" s="144" t="str">
        <f>IF(K410="","",LOOKUP(K410,{1,2.1,2.2,2.3,3,4.1,4.2,4.3,5.1,5.2,6.1,7,8,9},{"Explosives","Flammable Gas"," Non-Flammable Non-Toxic Gas","Toxic Gas","Flammable Liquid","Flammable Solid","Spontaneously Combustible","Dangerous When Wet","Oxidizing Agent","Organic Peroxide","Toxic","Radioactive","Corrosive","Miscellaneous Dangerous Goods"}))</f>
        <v/>
      </c>
      <c r="M409" s="14"/>
      <c r="N409" s="112"/>
      <c r="O409" s="88"/>
      <c r="P409" s="14"/>
      <c r="Q409" s="15" t="str">
        <f>IF(OR($O409="",$P409=""),"",INDEX('Hide Me'!$AE$4:$AI$8,MATCH($P409,'Hide Me'!$AD$4:$AD$8,0),MATCH($O409,'Hide Me'!$AE$3:$AI$3,0)))</f>
        <v/>
      </c>
      <c r="R409" s="48" t="str">
        <f>IF($Q409="","",VLOOKUP($Q409,'Hide Me'!$AD$11:$AE$14,2,FALSE))</f>
        <v/>
      </c>
      <c r="S409" s="45"/>
    </row>
    <row r="410" spans="1:19" s="19" customFormat="1" x14ac:dyDescent="0.2">
      <c r="A410" s="20"/>
      <c r="B410" s="133"/>
      <c r="C410" s="14"/>
      <c r="D410" s="108"/>
      <c r="E410" s="129"/>
      <c r="F410" s="129"/>
      <c r="G410" s="12"/>
      <c r="H410" s="111"/>
      <c r="I410" s="14"/>
      <c r="J410" s="14"/>
      <c r="K410" s="16"/>
      <c r="L410" s="144" t="str">
        <f>IF(K411="","",LOOKUP(K411,{1,2.1,2.2,2.3,3,4.1,4.2,4.3,5.1,5.2,6.1,7,8,9},{"Explosives","Flammable Gas"," Non-Flammable Non-Toxic Gas","Toxic Gas","Flammable Liquid","Flammable Solid","Spontaneously Combustible","Dangerous When Wet","Oxidizing Agent","Organic Peroxide","Toxic","Radioactive","Corrosive","Miscellaneous Dangerous Goods"}))</f>
        <v/>
      </c>
      <c r="M410" s="14"/>
      <c r="N410" s="112"/>
      <c r="O410" s="88"/>
      <c r="P410" s="14"/>
      <c r="Q410" s="15" t="str">
        <f>IF(OR($O410="",$P410=""),"",INDEX('Hide Me'!$AE$4:$AI$8,MATCH($P410,'Hide Me'!$AD$4:$AD$8,0),MATCH($O410,'Hide Me'!$AE$3:$AI$3,0)))</f>
        <v/>
      </c>
      <c r="R410" s="48" t="str">
        <f>IF($Q410="","",VLOOKUP($Q410,'Hide Me'!$AD$11:$AE$14,2,FALSE))</f>
        <v/>
      </c>
      <c r="S410" s="45"/>
    </row>
    <row r="411" spans="1:19" s="19" customFormat="1" x14ac:dyDescent="0.2">
      <c r="A411" s="20"/>
      <c r="B411" s="133"/>
      <c r="C411" s="14"/>
      <c r="D411" s="108"/>
      <c r="E411" s="129"/>
      <c r="F411" s="129"/>
      <c r="G411" s="12"/>
      <c r="H411" s="111"/>
      <c r="I411" s="14"/>
      <c r="J411" s="14"/>
      <c r="K411" s="16"/>
      <c r="L411" s="144" t="str">
        <f>IF(K412="","",LOOKUP(K412,{1,2.1,2.2,2.3,3,4.1,4.2,4.3,5.1,5.2,6.1,7,8,9},{"Explosives","Flammable Gas"," Non-Flammable Non-Toxic Gas","Toxic Gas","Flammable Liquid","Flammable Solid","Spontaneously Combustible","Dangerous When Wet","Oxidizing Agent","Organic Peroxide","Toxic","Radioactive","Corrosive","Miscellaneous Dangerous Goods"}))</f>
        <v/>
      </c>
      <c r="M411" s="14"/>
      <c r="N411" s="112"/>
      <c r="O411" s="88"/>
      <c r="P411" s="14"/>
      <c r="Q411" s="15" t="str">
        <f>IF(OR($O411="",$P411=""),"",INDEX('Hide Me'!$AE$4:$AI$8,MATCH($P411,'Hide Me'!$AD$4:$AD$8,0),MATCH($O411,'Hide Me'!$AE$3:$AI$3,0)))</f>
        <v/>
      </c>
      <c r="R411" s="48" t="str">
        <f>IF($Q411="","",VLOOKUP($Q411,'Hide Me'!$AD$11:$AE$14,2,FALSE))</f>
        <v/>
      </c>
      <c r="S411" s="45"/>
    </row>
    <row r="412" spans="1:19" s="19" customFormat="1" x14ac:dyDescent="0.2">
      <c r="A412" s="20"/>
      <c r="B412" s="133"/>
      <c r="C412" s="14"/>
      <c r="D412" s="108"/>
      <c r="E412" s="129"/>
      <c r="F412" s="129"/>
      <c r="G412" s="12"/>
      <c r="H412" s="111"/>
      <c r="I412" s="14"/>
      <c r="J412" s="14"/>
      <c r="K412" s="16"/>
      <c r="L412" s="144" t="str">
        <f>IF(K413="","",LOOKUP(K413,{1,2.1,2.2,2.3,3,4.1,4.2,4.3,5.1,5.2,6.1,7,8,9},{"Explosives","Flammable Gas"," Non-Flammable Non-Toxic Gas","Toxic Gas","Flammable Liquid","Flammable Solid","Spontaneously Combustible","Dangerous When Wet","Oxidizing Agent","Organic Peroxide","Toxic","Radioactive","Corrosive","Miscellaneous Dangerous Goods"}))</f>
        <v/>
      </c>
      <c r="M412" s="14"/>
      <c r="N412" s="112"/>
      <c r="O412" s="88"/>
      <c r="P412" s="14"/>
      <c r="Q412" s="15" t="str">
        <f>IF(OR($O412="",$P412=""),"",INDEX('Hide Me'!$AE$4:$AI$8,MATCH($P412,'Hide Me'!$AD$4:$AD$8,0),MATCH($O412,'Hide Me'!$AE$3:$AI$3,0)))</f>
        <v/>
      </c>
      <c r="R412" s="48" t="str">
        <f>IF($Q412="","",VLOOKUP($Q412,'Hide Me'!$AD$11:$AE$14,2,FALSE))</f>
        <v/>
      </c>
      <c r="S412" s="45"/>
    </row>
    <row r="413" spans="1:19" s="19" customFormat="1" x14ac:dyDescent="0.2">
      <c r="A413" s="20"/>
      <c r="B413" s="133"/>
      <c r="C413" s="14"/>
      <c r="D413" s="108"/>
      <c r="E413" s="129"/>
      <c r="F413" s="129"/>
      <c r="G413" s="12"/>
      <c r="H413" s="111"/>
      <c r="I413" s="14"/>
      <c r="J413" s="14"/>
      <c r="K413" s="16"/>
      <c r="L413" s="144" t="str">
        <f>IF(K414="","",LOOKUP(K414,{1,2.1,2.2,2.3,3,4.1,4.2,4.3,5.1,5.2,6.1,7,8,9},{"Explosives","Flammable Gas"," Non-Flammable Non-Toxic Gas","Toxic Gas","Flammable Liquid","Flammable Solid","Spontaneously Combustible","Dangerous When Wet","Oxidizing Agent","Organic Peroxide","Toxic","Radioactive","Corrosive","Miscellaneous Dangerous Goods"}))</f>
        <v/>
      </c>
      <c r="M413" s="14"/>
      <c r="N413" s="112"/>
      <c r="O413" s="88"/>
      <c r="P413" s="14"/>
      <c r="Q413" s="15" t="str">
        <f>IF(OR($O413="",$P413=""),"",INDEX('Hide Me'!$AE$4:$AI$8,MATCH($P413,'Hide Me'!$AD$4:$AD$8,0),MATCH($O413,'Hide Me'!$AE$3:$AI$3,0)))</f>
        <v/>
      </c>
      <c r="R413" s="48" t="str">
        <f>IF($Q413="","",VLOOKUP($Q413,'Hide Me'!$AD$11:$AE$14,2,FALSE))</f>
        <v/>
      </c>
      <c r="S413" s="45"/>
    </row>
    <row r="414" spans="1:19" s="19" customFormat="1" x14ac:dyDescent="0.2">
      <c r="A414" s="20"/>
      <c r="B414" s="133"/>
      <c r="C414" s="14"/>
      <c r="D414" s="108"/>
      <c r="E414" s="129"/>
      <c r="F414" s="129"/>
      <c r="G414" s="12"/>
      <c r="H414" s="111"/>
      <c r="I414" s="14"/>
      <c r="J414" s="14"/>
      <c r="K414" s="16"/>
      <c r="L414" s="144" t="str">
        <f>IF(K415="","",LOOKUP(K415,{1,2.1,2.2,2.3,3,4.1,4.2,4.3,5.1,5.2,6.1,7,8,9},{"Explosives","Flammable Gas"," Non-Flammable Non-Toxic Gas","Toxic Gas","Flammable Liquid","Flammable Solid","Spontaneously Combustible","Dangerous When Wet","Oxidizing Agent","Organic Peroxide","Toxic","Radioactive","Corrosive","Miscellaneous Dangerous Goods"}))</f>
        <v/>
      </c>
      <c r="M414" s="14"/>
      <c r="N414" s="112"/>
      <c r="O414" s="88"/>
      <c r="P414" s="14"/>
      <c r="Q414" s="15" t="str">
        <f>IF(OR($O414="",$P414=""),"",INDEX('Hide Me'!$AE$4:$AI$8,MATCH($P414,'Hide Me'!$AD$4:$AD$8,0),MATCH($O414,'Hide Me'!$AE$3:$AI$3,0)))</f>
        <v/>
      </c>
      <c r="R414" s="48" t="str">
        <f>IF($Q414="","",VLOOKUP($Q414,'Hide Me'!$AD$11:$AE$14,2,FALSE))</f>
        <v/>
      </c>
      <c r="S414" s="45"/>
    </row>
    <row r="415" spans="1:19" s="19" customFormat="1" x14ac:dyDescent="0.2">
      <c r="A415" s="20"/>
      <c r="B415" s="133"/>
      <c r="C415" s="14"/>
      <c r="D415" s="108"/>
      <c r="E415" s="129"/>
      <c r="F415" s="129"/>
      <c r="G415" s="12"/>
      <c r="H415" s="111"/>
      <c r="I415" s="14"/>
      <c r="J415" s="14"/>
      <c r="K415" s="16"/>
      <c r="L415" s="144" t="str">
        <f>IF(K416="","",LOOKUP(K416,{1,2.1,2.2,2.3,3,4.1,4.2,4.3,5.1,5.2,6.1,7,8,9},{"Explosives","Flammable Gas"," Non-Flammable Non-Toxic Gas","Toxic Gas","Flammable Liquid","Flammable Solid","Spontaneously Combustible","Dangerous When Wet","Oxidizing Agent","Organic Peroxide","Toxic","Radioactive","Corrosive","Miscellaneous Dangerous Goods"}))</f>
        <v/>
      </c>
      <c r="M415" s="14"/>
      <c r="N415" s="112"/>
      <c r="O415" s="88"/>
      <c r="P415" s="14"/>
      <c r="Q415" s="15" t="str">
        <f>IF(OR($O415="",$P415=""),"",INDEX('Hide Me'!$AE$4:$AI$8,MATCH($P415,'Hide Me'!$AD$4:$AD$8,0),MATCH($O415,'Hide Me'!$AE$3:$AI$3,0)))</f>
        <v/>
      </c>
      <c r="R415" s="48" t="str">
        <f>IF($Q415="","",VLOOKUP($Q415,'Hide Me'!$AD$11:$AE$14,2,FALSE))</f>
        <v/>
      </c>
      <c r="S415" s="45"/>
    </row>
    <row r="416" spans="1:19" s="19" customFormat="1" x14ac:dyDescent="0.2">
      <c r="A416" s="20"/>
      <c r="B416" s="133"/>
      <c r="C416" s="14"/>
      <c r="D416" s="108"/>
      <c r="E416" s="129"/>
      <c r="F416" s="129"/>
      <c r="G416" s="12"/>
      <c r="H416" s="111"/>
      <c r="I416" s="14"/>
      <c r="J416" s="14"/>
      <c r="K416" s="16"/>
      <c r="L416" s="144" t="str">
        <f>IF(K417="","",LOOKUP(K417,{1,2.1,2.2,2.3,3,4.1,4.2,4.3,5.1,5.2,6.1,7,8,9},{"Explosives","Flammable Gas"," Non-Flammable Non-Toxic Gas","Toxic Gas","Flammable Liquid","Flammable Solid","Spontaneously Combustible","Dangerous When Wet","Oxidizing Agent","Organic Peroxide","Toxic","Radioactive","Corrosive","Miscellaneous Dangerous Goods"}))</f>
        <v/>
      </c>
      <c r="M416" s="14"/>
      <c r="N416" s="112"/>
      <c r="O416" s="88"/>
      <c r="P416" s="14"/>
      <c r="Q416" s="15" t="str">
        <f>IF(OR($O416="",$P416=""),"",INDEX('Hide Me'!$AE$4:$AI$8,MATCH($P416,'Hide Me'!$AD$4:$AD$8,0),MATCH($O416,'Hide Me'!$AE$3:$AI$3,0)))</f>
        <v/>
      </c>
      <c r="R416" s="48" t="str">
        <f>IF($Q416="","",VLOOKUP($Q416,'Hide Me'!$AD$11:$AE$14,2,FALSE))</f>
        <v/>
      </c>
      <c r="S416" s="45"/>
    </row>
    <row r="417" spans="1:19" s="19" customFormat="1" x14ac:dyDescent="0.2">
      <c r="A417" s="20"/>
      <c r="B417" s="133"/>
      <c r="C417" s="14"/>
      <c r="D417" s="108"/>
      <c r="E417" s="129"/>
      <c r="F417" s="129"/>
      <c r="G417" s="12"/>
      <c r="H417" s="111"/>
      <c r="I417" s="14"/>
      <c r="J417" s="14"/>
      <c r="K417" s="16"/>
      <c r="L417" s="144" t="str">
        <f>IF(K418="","",LOOKUP(K418,{1,2.1,2.2,2.3,3,4.1,4.2,4.3,5.1,5.2,6.1,7,8,9},{"Explosives","Flammable Gas"," Non-Flammable Non-Toxic Gas","Toxic Gas","Flammable Liquid","Flammable Solid","Spontaneously Combustible","Dangerous When Wet","Oxidizing Agent","Organic Peroxide","Toxic","Radioactive","Corrosive","Miscellaneous Dangerous Goods"}))</f>
        <v/>
      </c>
      <c r="M417" s="14"/>
      <c r="N417" s="112"/>
      <c r="O417" s="88"/>
      <c r="P417" s="14"/>
      <c r="Q417" s="15" t="str">
        <f>IF(OR($O417="",$P417=""),"",INDEX('Hide Me'!$AE$4:$AI$8,MATCH($P417,'Hide Me'!$AD$4:$AD$8,0),MATCH($O417,'Hide Me'!$AE$3:$AI$3,0)))</f>
        <v/>
      </c>
      <c r="R417" s="48" t="str">
        <f>IF($Q417="","",VLOOKUP($Q417,'Hide Me'!$AD$11:$AE$14,2,FALSE))</f>
        <v/>
      </c>
      <c r="S417" s="45"/>
    </row>
    <row r="418" spans="1:19" s="19" customFormat="1" x14ac:dyDescent="0.2">
      <c r="A418" s="20"/>
      <c r="B418" s="133"/>
      <c r="C418" s="14"/>
      <c r="D418" s="108"/>
      <c r="E418" s="129"/>
      <c r="F418" s="129"/>
      <c r="G418" s="12"/>
      <c r="H418" s="111"/>
      <c r="I418" s="14"/>
      <c r="J418" s="14"/>
      <c r="K418" s="16"/>
      <c r="L418" s="144" t="str">
        <f>IF(K419="","",LOOKUP(K419,{1,2.1,2.2,2.3,3,4.1,4.2,4.3,5.1,5.2,6.1,7,8,9},{"Explosives","Flammable Gas"," Non-Flammable Non-Toxic Gas","Toxic Gas","Flammable Liquid","Flammable Solid","Spontaneously Combustible","Dangerous When Wet","Oxidizing Agent","Organic Peroxide","Toxic","Radioactive","Corrosive","Miscellaneous Dangerous Goods"}))</f>
        <v/>
      </c>
      <c r="M418" s="14"/>
      <c r="N418" s="112"/>
      <c r="O418" s="88"/>
      <c r="P418" s="14"/>
      <c r="Q418" s="15" t="str">
        <f>IF(OR($O418="",$P418=""),"",INDEX('Hide Me'!$AE$4:$AI$8,MATCH($P418,'Hide Me'!$AD$4:$AD$8,0),MATCH($O418,'Hide Me'!$AE$3:$AI$3,0)))</f>
        <v/>
      </c>
      <c r="R418" s="48" t="str">
        <f>IF($Q418="","",VLOOKUP($Q418,'Hide Me'!$AD$11:$AE$14,2,FALSE))</f>
        <v/>
      </c>
      <c r="S418" s="45"/>
    </row>
    <row r="419" spans="1:19" s="19" customFormat="1" x14ac:dyDescent="0.2">
      <c r="A419" s="20"/>
      <c r="B419" s="133"/>
      <c r="C419" s="14"/>
      <c r="D419" s="108"/>
      <c r="E419" s="129"/>
      <c r="F419" s="129"/>
      <c r="G419" s="12"/>
      <c r="H419" s="111"/>
      <c r="I419" s="14"/>
      <c r="J419" s="14"/>
      <c r="K419" s="16"/>
      <c r="L419" s="144" t="str">
        <f>IF(K420="","",LOOKUP(K420,{1,2.1,2.2,2.3,3,4.1,4.2,4.3,5.1,5.2,6.1,7,8,9},{"Explosives","Flammable Gas"," Non-Flammable Non-Toxic Gas","Toxic Gas","Flammable Liquid","Flammable Solid","Spontaneously Combustible","Dangerous When Wet","Oxidizing Agent","Organic Peroxide","Toxic","Radioactive","Corrosive","Miscellaneous Dangerous Goods"}))</f>
        <v/>
      </c>
      <c r="M419" s="14"/>
      <c r="N419" s="112"/>
      <c r="O419" s="88"/>
      <c r="P419" s="14"/>
      <c r="Q419" s="15" t="str">
        <f>IF(OR($O419="",$P419=""),"",INDEX('Hide Me'!$AE$4:$AI$8,MATCH($P419,'Hide Me'!$AD$4:$AD$8,0),MATCH($O419,'Hide Me'!$AE$3:$AI$3,0)))</f>
        <v/>
      </c>
      <c r="R419" s="48" t="str">
        <f>IF($Q419="","",VLOOKUP($Q419,'Hide Me'!$AD$11:$AE$14,2,FALSE))</f>
        <v/>
      </c>
      <c r="S419" s="45"/>
    </row>
    <row r="420" spans="1:19" s="19" customFormat="1" x14ac:dyDescent="0.2">
      <c r="A420" s="20"/>
      <c r="B420" s="133"/>
      <c r="C420" s="14"/>
      <c r="D420" s="108"/>
      <c r="E420" s="129"/>
      <c r="F420" s="129"/>
      <c r="G420" s="12"/>
      <c r="H420" s="111"/>
      <c r="I420" s="14"/>
      <c r="J420" s="14"/>
      <c r="K420" s="16"/>
      <c r="L420" s="144" t="str">
        <f>IF(K421="","",LOOKUP(K421,{1,2.1,2.2,2.3,3,4.1,4.2,4.3,5.1,5.2,6.1,7,8,9},{"Explosives","Flammable Gas"," Non-Flammable Non-Toxic Gas","Toxic Gas","Flammable Liquid","Flammable Solid","Spontaneously Combustible","Dangerous When Wet","Oxidizing Agent","Organic Peroxide","Toxic","Radioactive","Corrosive","Miscellaneous Dangerous Goods"}))</f>
        <v/>
      </c>
      <c r="M420" s="14"/>
      <c r="N420" s="112"/>
      <c r="O420" s="88"/>
      <c r="P420" s="14"/>
      <c r="Q420" s="15" t="str">
        <f>IF(OR($O420="",$P420=""),"",INDEX('Hide Me'!$AE$4:$AI$8,MATCH($P420,'Hide Me'!$AD$4:$AD$8,0),MATCH($O420,'Hide Me'!$AE$3:$AI$3,0)))</f>
        <v/>
      </c>
      <c r="R420" s="48" t="str">
        <f>IF($Q420="","",VLOOKUP($Q420,'Hide Me'!$AD$11:$AE$14,2,FALSE))</f>
        <v/>
      </c>
      <c r="S420" s="45"/>
    </row>
    <row r="421" spans="1:19" s="19" customFormat="1" x14ac:dyDescent="0.2">
      <c r="A421" s="20"/>
      <c r="B421" s="133"/>
      <c r="C421" s="14"/>
      <c r="D421" s="108"/>
      <c r="E421" s="129"/>
      <c r="F421" s="129"/>
      <c r="G421" s="12"/>
      <c r="H421" s="111"/>
      <c r="I421" s="14"/>
      <c r="J421" s="14"/>
      <c r="K421" s="16"/>
      <c r="L421" s="144" t="str">
        <f>IF(K422="","",LOOKUP(K422,{1,2.1,2.2,2.3,3,4.1,4.2,4.3,5.1,5.2,6.1,7,8,9},{"Explosives","Flammable Gas"," Non-Flammable Non-Toxic Gas","Toxic Gas","Flammable Liquid","Flammable Solid","Spontaneously Combustible","Dangerous When Wet","Oxidizing Agent","Organic Peroxide","Toxic","Radioactive","Corrosive","Miscellaneous Dangerous Goods"}))</f>
        <v/>
      </c>
      <c r="M421" s="14"/>
      <c r="N421" s="112"/>
      <c r="O421" s="88"/>
      <c r="P421" s="14"/>
      <c r="Q421" s="15" t="str">
        <f>IF(OR($O421="",$P421=""),"",INDEX('Hide Me'!$AE$4:$AI$8,MATCH($P421,'Hide Me'!$AD$4:$AD$8,0),MATCH($O421,'Hide Me'!$AE$3:$AI$3,0)))</f>
        <v/>
      </c>
      <c r="R421" s="48" t="str">
        <f>IF($Q421="","",VLOOKUP($Q421,'Hide Me'!$AD$11:$AE$14,2,FALSE))</f>
        <v/>
      </c>
      <c r="S421" s="45"/>
    </row>
    <row r="422" spans="1:19" s="19" customFormat="1" x14ac:dyDescent="0.2">
      <c r="A422" s="20"/>
      <c r="B422" s="133"/>
      <c r="C422" s="14"/>
      <c r="D422" s="108"/>
      <c r="E422" s="129"/>
      <c r="F422" s="129"/>
      <c r="G422" s="12"/>
      <c r="H422" s="111"/>
      <c r="I422" s="14"/>
      <c r="J422" s="14"/>
      <c r="K422" s="16"/>
      <c r="L422" s="144" t="str">
        <f>IF(K423="","",LOOKUP(K423,{1,2.1,2.2,2.3,3,4.1,4.2,4.3,5.1,5.2,6.1,7,8,9},{"Explosives","Flammable Gas"," Non-Flammable Non-Toxic Gas","Toxic Gas","Flammable Liquid","Flammable Solid","Spontaneously Combustible","Dangerous When Wet","Oxidizing Agent","Organic Peroxide","Toxic","Radioactive","Corrosive","Miscellaneous Dangerous Goods"}))</f>
        <v/>
      </c>
      <c r="M422" s="14"/>
      <c r="N422" s="112"/>
      <c r="O422" s="88"/>
      <c r="P422" s="14"/>
      <c r="Q422" s="15" t="str">
        <f>IF(OR($O422="",$P422=""),"",INDEX('Hide Me'!$AE$4:$AI$8,MATCH($P422,'Hide Me'!$AD$4:$AD$8,0),MATCH($O422,'Hide Me'!$AE$3:$AI$3,0)))</f>
        <v/>
      </c>
      <c r="R422" s="48" t="str">
        <f>IF($Q422="","",VLOOKUP($Q422,'Hide Me'!$AD$11:$AE$14,2,FALSE))</f>
        <v/>
      </c>
      <c r="S422" s="45"/>
    </row>
    <row r="423" spans="1:19" s="19" customFormat="1" x14ac:dyDescent="0.2">
      <c r="A423" s="20"/>
      <c r="B423" s="133"/>
      <c r="C423" s="14"/>
      <c r="D423" s="108"/>
      <c r="E423" s="129"/>
      <c r="F423" s="129"/>
      <c r="G423" s="12"/>
      <c r="H423" s="111"/>
      <c r="I423" s="14"/>
      <c r="J423" s="14"/>
      <c r="K423" s="16"/>
      <c r="L423" s="144" t="str">
        <f>IF(K424="","",LOOKUP(K424,{1,2.1,2.2,2.3,3,4.1,4.2,4.3,5.1,5.2,6.1,7,8,9},{"Explosives","Flammable Gas"," Non-Flammable Non-Toxic Gas","Toxic Gas","Flammable Liquid","Flammable Solid","Spontaneously Combustible","Dangerous When Wet","Oxidizing Agent","Organic Peroxide","Toxic","Radioactive","Corrosive","Miscellaneous Dangerous Goods"}))</f>
        <v/>
      </c>
      <c r="M423" s="14"/>
      <c r="N423" s="112"/>
      <c r="O423" s="88"/>
      <c r="P423" s="14"/>
      <c r="Q423" s="15" t="str">
        <f>IF(OR($O423="",$P423=""),"",INDEX('Hide Me'!$AE$4:$AI$8,MATCH($P423,'Hide Me'!$AD$4:$AD$8,0),MATCH($O423,'Hide Me'!$AE$3:$AI$3,0)))</f>
        <v/>
      </c>
      <c r="R423" s="48" t="str">
        <f>IF($Q423="","",VLOOKUP($Q423,'Hide Me'!$AD$11:$AE$14,2,FALSE))</f>
        <v/>
      </c>
      <c r="S423" s="45"/>
    </row>
    <row r="424" spans="1:19" s="19" customFormat="1" x14ac:dyDescent="0.2">
      <c r="A424" s="20"/>
      <c r="B424" s="133"/>
      <c r="C424" s="14"/>
      <c r="D424" s="108"/>
      <c r="E424" s="129"/>
      <c r="F424" s="129"/>
      <c r="G424" s="12"/>
      <c r="H424" s="111"/>
      <c r="I424" s="14"/>
      <c r="J424" s="14"/>
      <c r="K424" s="16"/>
      <c r="L424" s="144" t="str">
        <f>IF(K425="","",LOOKUP(K425,{1,2.1,2.2,2.3,3,4.1,4.2,4.3,5.1,5.2,6.1,7,8,9},{"Explosives","Flammable Gas"," Non-Flammable Non-Toxic Gas","Toxic Gas","Flammable Liquid","Flammable Solid","Spontaneously Combustible","Dangerous When Wet","Oxidizing Agent","Organic Peroxide","Toxic","Radioactive","Corrosive","Miscellaneous Dangerous Goods"}))</f>
        <v/>
      </c>
      <c r="M424" s="14"/>
      <c r="N424" s="112"/>
      <c r="O424" s="88"/>
      <c r="P424" s="14"/>
      <c r="Q424" s="15" t="str">
        <f>IF(OR($O424="",$P424=""),"",INDEX('Hide Me'!$AE$4:$AI$8,MATCH($P424,'Hide Me'!$AD$4:$AD$8,0),MATCH($O424,'Hide Me'!$AE$3:$AI$3,0)))</f>
        <v/>
      </c>
      <c r="R424" s="48" t="str">
        <f>IF($Q424="","",VLOOKUP($Q424,'Hide Me'!$AD$11:$AE$14,2,FALSE))</f>
        <v/>
      </c>
      <c r="S424" s="45"/>
    </row>
    <row r="425" spans="1:19" s="19" customFormat="1" x14ac:dyDescent="0.2">
      <c r="A425" s="20"/>
      <c r="B425" s="133"/>
      <c r="C425" s="14"/>
      <c r="D425" s="108"/>
      <c r="E425" s="129"/>
      <c r="F425" s="129"/>
      <c r="G425" s="12"/>
      <c r="H425" s="111"/>
      <c r="I425" s="14"/>
      <c r="J425" s="14"/>
      <c r="K425" s="16"/>
      <c r="L425" s="144" t="str">
        <f>IF(K426="","",LOOKUP(K426,{1,2.1,2.2,2.3,3,4.1,4.2,4.3,5.1,5.2,6.1,7,8,9},{"Explosives","Flammable Gas"," Non-Flammable Non-Toxic Gas","Toxic Gas","Flammable Liquid","Flammable Solid","Spontaneously Combustible","Dangerous When Wet","Oxidizing Agent","Organic Peroxide","Toxic","Radioactive","Corrosive","Miscellaneous Dangerous Goods"}))</f>
        <v/>
      </c>
      <c r="M425" s="14"/>
      <c r="N425" s="112"/>
      <c r="O425" s="88"/>
      <c r="P425" s="14"/>
      <c r="Q425" s="15" t="str">
        <f>IF(OR($O425="",$P425=""),"",INDEX('Hide Me'!$AE$4:$AI$8,MATCH($P425,'Hide Me'!$AD$4:$AD$8,0),MATCH($O425,'Hide Me'!$AE$3:$AI$3,0)))</f>
        <v/>
      </c>
      <c r="R425" s="48" t="str">
        <f>IF($Q425="","",VLOOKUP($Q425,'Hide Me'!$AD$11:$AE$14,2,FALSE))</f>
        <v/>
      </c>
      <c r="S425" s="45"/>
    </row>
    <row r="426" spans="1:19" s="19" customFormat="1" x14ac:dyDescent="0.2">
      <c r="A426" s="20"/>
      <c r="B426" s="133"/>
      <c r="C426" s="14"/>
      <c r="D426" s="108"/>
      <c r="E426" s="129"/>
      <c r="F426" s="129"/>
      <c r="G426" s="12"/>
      <c r="H426" s="111"/>
      <c r="I426" s="14"/>
      <c r="J426" s="14"/>
      <c r="K426" s="16"/>
      <c r="L426" s="144" t="str">
        <f>IF(K427="","",LOOKUP(K427,{1,2.1,2.2,2.3,3,4.1,4.2,4.3,5.1,5.2,6.1,7,8,9},{"Explosives","Flammable Gas"," Non-Flammable Non-Toxic Gas","Toxic Gas","Flammable Liquid","Flammable Solid","Spontaneously Combustible","Dangerous When Wet","Oxidizing Agent","Organic Peroxide","Toxic","Radioactive","Corrosive","Miscellaneous Dangerous Goods"}))</f>
        <v/>
      </c>
      <c r="M426" s="14"/>
      <c r="N426" s="112"/>
      <c r="O426" s="88"/>
      <c r="P426" s="14"/>
      <c r="Q426" s="15" t="str">
        <f>IF(OR($O426="",$P426=""),"",INDEX('Hide Me'!$AE$4:$AI$8,MATCH($P426,'Hide Me'!$AD$4:$AD$8,0),MATCH($O426,'Hide Me'!$AE$3:$AI$3,0)))</f>
        <v/>
      </c>
      <c r="R426" s="48" t="str">
        <f>IF($Q426="","",VLOOKUP($Q426,'Hide Me'!$AD$11:$AE$14,2,FALSE))</f>
        <v/>
      </c>
      <c r="S426" s="45"/>
    </row>
    <row r="427" spans="1:19" s="19" customFormat="1" x14ac:dyDescent="0.2">
      <c r="A427" s="20"/>
      <c r="B427" s="133"/>
      <c r="C427" s="14"/>
      <c r="D427" s="108"/>
      <c r="E427" s="129"/>
      <c r="F427" s="129"/>
      <c r="G427" s="12"/>
      <c r="H427" s="111"/>
      <c r="I427" s="14"/>
      <c r="J427" s="14"/>
      <c r="K427" s="16"/>
      <c r="L427" s="144" t="str">
        <f>IF(K428="","",LOOKUP(K428,{1,2.1,2.2,2.3,3,4.1,4.2,4.3,5.1,5.2,6.1,7,8,9},{"Explosives","Flammable Gas"," Non-Flammable Non-Toxic Gas","Toxic Gas","Flammable Liquid","Flammable Solid","Spontaneously Combustible","Dangerous When Wet","Oxidizing Agent","Organic Peroxide","Toxic","Radioactive","Corrosive","Miscellaneous Dangerous Goods"}))</f>
        <v/>
      </c>
      <c r="M427" s="14"/>
      <c r="N427" s="112"/>
      <c r="O427" s="88"/>
      <c r="P427" s="14"/>
      <c r="Q427" s="15" t="str">
        <f>IF(OR($O427="",$P427=""),"",INDEX('Hide Me'!$AE$4:$AI$8,MATCH($P427,'Hide Me'!$AD$4:$AD$8,0),MATCH($O427,'Hide Me'!$AE$3:$AI$3,0)))</f>
        <v/>
      </c>
      <c r="R427" s="48" t="str">
        <f>IF($Q427="","",VLOOKUP($Q427,'Hide Me'!$AD$11:$AE$14,2,FALSE))</f>
        <v/>
      </c>
      <c r="S427" s="45"/>
    </row>
    <row r="428" spans="1:19" s="19" customFormat="1" x14ac:dyDescent="0.2">
      <c r="A428" s="20"/>
      <c r="B428" s="133"/>
      <c r="C428" s="14"/>
      <c r="D428" s="108"/>
      <c r="E428" s="129"/>
      <c r="F428" s="129"/>
      <c r="G428" s="12"/>
      <c r="H428" s="111"/>
      <c r="I428" s="14"/>
      <c r="J428" s="14"/>
      <c r="K428" s="16"/>
      <c r="L428" s="144" t="str">
        <f>IF(K429="","",LOOKUP(K429,{1,2.1,2.2,2.3,3,4.1,4.2,4.3,5.1,5.2,6.1,7,8,9},{"Explosives","Flammable Gas"," Non-Flammable Non-Toxic Gas","Toxic Gas","Flammable Liquid","Flammable Solid","Spontaneously Combustible","Dangerous When Wet","Oxidizing Agent","Organic Peroxide","Toxic","Radioactive","Corrosive","Miscellaneous Dangerous Goods"}))</f>
        <v/>
      </c>
      <c r="M428" s="14"/>
      <c r="N428" s="112"/>
      <c r="O428" s="88"/>
      <c r="P428" s="14"/>
      <c r="Q428" s="15" t="str">
        <f>IF(OR($O428="",$P428=""),"",INDEX('Hide Me'!$AE$4:$AI$8,MATCH($P428,'Hide Me'!$AD$4:$AD$8,0),MATCH($O428,'Hide Me'!$AE$3:$AI$3,0)))</f>
        <v/>
      </c>
      <c r="R428" s="48" t="str">
        <f>IF($Q428="","",VLOOKUP($Q428,'Hide Me'!$AD$11:$AE$14,2,FALSE))</f>
        <v/>
      </c>
      <c r="S428" s="45"/>
    </row>
    <row r="429" spans="1:19" s="19" customFormat="1" x14ac:dyDescent="0.2">
      <c r="A429" s="20"/>
      <c r="B429" s="133"/>
      <c r="C429" s="14"/>
      <c r="D429" s="108"/>
      <c r="E429" s="129"/>
      <c r="F429" s="129"/>
      <c r="G429" s="12"/>
      <c r="H429" s="111"/>
      <c r="I429" s="14"/>
      <c r="J429" s="14"/>
      <c r="K429" s="16"/>
      <c r="L429" s="144" t="str">
        <f>IF(K430="","",LOOKUP(K430,{1,2.1,2.2,2.3,3,4.1,4.2,4.3,5.1,5.2,6.1,7,8,9},{"Explosives","Flammable Gas"," Non-Flammable Non-Toxic Gas","Toxic Gas","Flammable Liquid","Flammable Solid","Spontaneously Combustible","Dangerous When Wet","Oxidizing Agent","Organic Peroxide","Toxic","Radioactive","Corrosive","Miscellaneous Dangerous Goods"}))</f>
        <v/>
      </c>
      <c r="M429" s="14"/>
      <c r="N429" s="112"/>
      <c r="O429" s="88"/>
      <c r="P429" s="14"/>
      <c r="Q429" s="15" t="str">
        <f>IF(OR($O429="",$P429=""),"",INDEX('Hide Me'!$AE$4:$AI$8,MATCH($P429,'Hide Me'!$AD$4:$AD$8,0),MATCH($O429,'Hide Me'!$AE$3:$AI$3,0)))</f>
        <v/>
      </c>
      <c r="R429" s="48" t="str">
        <f>IF($Q429="","",VLOOKUP($Q429,'Hide Me'!$AD$11:$AE$14,2,FALSE))</f>
        <v/>
      </c>
      <c r="S429" s="45"/>
    </row>
    <row r="430" spans="1:19" s="19" customFormat="1" x14ac:dyDescent="0.2">
      <c r="A430" s="20"/>
      <c r="B430" s="133"/>
      <c r="C430" s="14"/>
      <c r="D430" s="108"/>
      <c r="E430" s="129"/>
      <c r="F430" s="129"/>
      <c r="G430" s="12"/>
      <c r="H430" s="111"/>
      <c r="I430" s="14"/>
      <c r="J430" s="14"/>
      <c r="K430" s="16"/>
      <c r="L430" s="144" t="str">
        <f>IF(K431="","",LOOKUP(K431,{1,2.1,2.2,2.3,3,4.1,4.2,4.3,5.1,5.2,6.1,7,8,9},{"Explosives","Flammable Gas"," Non-Flammable Non-Toxic Gas","Toxic Gas","Flammable Liquid","Flammable Solid","Spontaneously Combustible","Dangerous When Wet","Oxidizing Agent","Organic Peroxide","Toxic","Radioactive","Corrosive","Miscellaneous Dangerous Goods"}))</f>
        <v/>
      </c>
      <c r="M430" s="14"/>
      <c r="N430" s="112"/>
      <c r="O430" s="88"/>
      <c r="P430" s="14"/>
      <c r="Q430" s="15" t="str">
        <f>IF(OR($O430="",$P430=""),"",INDEX('Hide Me'!$AE$4:$AI$8,MATCH($P430,'Hide Me'!$AD$4:$AD$8,0),MATCH($O430,'Hide Me'!$AE$3:$AI$3,0)))</f>
        <v/>
      </c>
      <c r="R430" s="48" t="str">
        <f>IF($Q430="","",VLOOKUP($Q430,'Hide Me'!$AD$11:$AE$14,2,FALSE))</f>
        <v/>
      </c>
      <c r="S430" s="45"/>
    </row>
    <row r="431" spans="1:19" s="19" customFormat="1" x14ac:dyDescent="0.2">
      <c r="A431" s="20"/>
      <c r="B431" s="133"/>
      <c r="C431" s="14"/>
      <c r="D431" s="108"/>
      <c r="E431" s="129"/>
      <c r="F431" s="129"/>
      <c r="G431" s="12"/>
      <c r="H431" s="111"/>
      <c r="I431" s="14"/>
      <c r="J431" s="14"/>
      <c r="K431" s="16"/>
      <c r="L431" s="144" t="str">
        <f>IF(K432="","",LOOKUP(K432,{1,2.1,2.2,2.3,3,4.1,4.2,4.3,5.1,5.2,6.1,7,8,9},{"Explosives","Flammable Gas"," Non-Flammable Non-Toxic Gas","Toxic Gas","Flammable Liquid","Flammable Solid","Spontaneously Combustible","Dangerous When Wet","Oxidizing Agent","Organic Peroxide","Toxic","Radioactive","Corrosive","Miscellaneous Dangerous Goods"}))</f>
        <v/>
      </c>
      <c r="M431" s="14"/>
      <c r="N431" s="112"/>
      <c r="O431" s="88"/>
      <c r="P431" s="14"/>
      <c r="Q431" s="15" t="str">
        <f>IF(OR($O431="",$P431=""),"",INDEX('Hide Me'!$AE$4:$AI$8,MATCH($P431,'Hide Me'!$AD$4:$AD$8,0),MATCH($O431,'Hide Me'!$AE$3:$AI$3,0)))</f>
        <v/>
      </c>
      <c r="R431" s="48" t="str">
        <f>IF($Q431="","",VLOOKUP($Q431,'Hide Me'!$AD$11:$AE$14,2,FALSE))</f>
        <v/>
      </c>
      <c r="S431" s="45"/>
    </row>
    <row r="432" spans="1:19" s="19" customFormat="1" x14ac:dyDescent="0.2">
      <c r="A432" s="20"/>
      <c r="B432" s="133"/>
      <c r="C432" s="14"/>
      <c r="D432" s="108"/>
      <c r="E432" s="129"/>
      <c r="F432" s="129"/>
      <c r="G432" s="12"/>
      <c r="H432" s="111"/>
      <c r="I432" s="14"/>
      <c r="J432" s="14"/>
      <c r="K432" s="16"/>
      <c r="L432" s="144" t="str">
        <f>IF(K433="","",LOOKUP(K433,{1,2.1,2.2,2.3,3,4.1,4.2,4.3,5.1,5.2,6.1,7,8,9},{"Explosives","Flammable Gas"," Non-Flammable Non-Toxic Gas","Toxic Gas","Flammable Liquid","Flammable Solid","Spontaneously Combustible","Dangerous When Wet","Oxidizing Agent","Organic Peroxide","Toxic","Radioactive","Corrosive","Miscellaneous Dangerous Goods"}))</f>
        <v/>
      </c>
      <c r="M432" s="14"/>
      <c r="N432" s="112"/>
      <c r="O432" s="88"/>
      <c r="P432" s="14"/>
      <c r="Q432" s="15" t="str">
        <f>IF(OR($O432="",$P432=""),"",INDEX('Hide Me'!$AE$4:$AI$8,MATCH($P432,'Hide Me'!$AD$4:$AD$8,0),MATCH($O432,'Hide Me'!$AE$3:$AI$3,0)))</f>
        <v/>
      </c>
      <c r="R432" s="48" t="str">
        <f>IF($Q432="","",VLOOKUP($Q432,'Hide Me'!$AD$11:$AE$14,2,FALSE))</f>
        <v/>
      </c>
      <c r="S432" s="45"/>
    </row>
    <row r="433" spans="1:19" s="19" customFormat="1" x14ac:dyDescent="0.2">
      <c r="A433" s="20"/>
      <c r="B433" s="133"/>
      <c r="C433" s="14"/>
      <c r="D433" s="108"/>
      <c r="E433" s="129"/>
      <c r="F433" s="129"/>
      <c r="G433" s="12"/>
      <c r="H433" s="111"/>
      <c r="I433" s="14"/>
      <c r="J433" s="14"/>
      <c r="K433" s="16"/>
      <c r="L433" s="144" t="str">
        <f>IF(K434="","",LOOKUP(K434,{1,2.1,2.2,2.3,3,4.1,4.2,4.3,5.1,5.2,6.1,7,8,9},{"Explosives","Flammable Gas"," Non-Flammable Non-Toxic Gas","Toxic Gas","Flammable Liquid","Flammable Solid","Spontaneously Combustible","Dangerous When Wet","Oxidizing Agent","Organic Peroxide","Toxic","Radioactive","Corrosive","Miscellaneous Dangerous Goods"}))</f>
        <v/>
      </c>
      <c r="M433" s="14"/>
      <c r="N433" s="112"/>
      <c r="O433" s="88"/>
      <c r="P433" s="14"/>
      <c r="Q433" s="15" t="str">
        <f>IF(OR($O433="",$P433=""),"",INDEX('Hide Me'!$AE$4:$AI$8,MATCH($P433,'Hide Me'!$AD$4:$AD$8,0),MATCH($O433,'Hide Me'!$AE$3:$AI$3,0)))</f>
        <v/>
      </c>
      <c r="R433" s="48" t="str">
        <f>IF($Q433="","",VLOOKUP($Q433,'Hide Me'!$AD$11:$AE$14,2,FALSE))</f>
        <v/>
      </c>
      <c r="S433" s="45"/>
    </row>
    <row r="434" spans="1:19" s="19" customFormat="1" x14ac:dyDescent="0.2">
      <c r="A434" s="20"/>
      <c r="B434" s="133"/>
      <c r="C434" s="14"/>
      <c r="D434" s="108"/>
      <c r="E434" s="129"/>
      <c r="F434" s="129"/>
      <c r="G434" s="12"/>
      <c r="H434" s="111"/>
      <c r="I434" s="14"/>
      <c r="J434" s="14"/>
      <c r="K434" s="16"/>
      <c r="L434" s="144" t="str">
        <f>IF(K435="","",LOOKUP(K435,{1,2.1,2.2,2.3,3,4.1,4.2,4.3,5.1,5.2,6.1,7,8,9},{"Explosives","Flammable Gas"," Non-Flammable Non-Toxic Gas","Toxic Gas","Flammable Liquid","Flammable Solid","Spontaneously Combustible","Dangerous When Wet","Oxidizing Agent","Organic Peroxide","Toxic","Radioactive","Corrosive","Miscellaneous Dangerous Goods"}))</f>
        <v/>
      </c>
      <c r="M434" s="14"/>
      <c r="N434" s="112"/>
      <c r="O434" s="88"/>
      <c r="P434" s="14"/>
      <c r="Q434" s="15" t="str">
        <f>IF(OR($O434="",$P434=""),"",INDEX('Hide Me'!$AE$4:$AI$8,MATCH($P434,'Hide Me'!$AD$4:$AD$8,0),MATCH($O434,'Hide Me'!$AE$3:$AI$3,0)))</f>
        <v/>
      </c>
      <c r="R434" s="48" t="str">
        <f>IF($Q434="","",VLOOKUP($Q434,'Hide Me'!$AD$11:$AE$14,2,FALSE))</f>
        <v/>
      </c>
      <c r="S434" s="45"/>
    </row>
    <row r="435" spans="1:19" s="19" customFormat="1" x14ac:dyDescent="0.2">
      <c r="A435" s="20"/>
      <c r="B435" s="133"/>
      <c r="C435" s="14"/>
      <c r="D435" s="108"/>
      <c r="E435" s="129"/>
      <c r="F435" s="129"/>
      <c r="G435" s="12"/>
      <c r="H435" s="111"/>
      <c r="I435" s="14"/>
      <c r="J435" s="14"/>
      <c r="K435" s="16"/>
      <c r="L435" s="144" t="str">
        <f>IF(K436="","",LOOKUP(K436,{1,2.1,2.2,2.3,3,4.1,4.2,4.3,5.1,5.2,6.1,7,8,9},{"Explosives","Flammable Gas"," Non-Flammable Non-Toxic Gas","Toxic Gas","Flammable Liquid","Flammable Solid","Spontaneously Combustible","Dangerous When Wet","Oxidizing Agent","Organic Peroxide","Toxic","Radioactive","Corrosive","Miscellaneous Dangerous Goods"}))</f>
        <v/>
      </c>
      <c r="M435" s="14"/>
      <c r="N435" s="112"/>
      <c r="O435" s="88"/>
      <c r="P435" s="14"/>
      <c r="Q435" s="15" t="str">
        <f>IF(OR($O435="",$P435=""),"",INDEX('Hide Me'!$AE$4:$AI$8,MATCH($P435,'Hide Me'!$AD$4:$AD$8,0),MATCH($O435,'Hide Me'!$AE$3:$AI$3,0)))</f>
        <v/>
      </c>
      <c r="R435" s="48" t="str">
        <f>IF($Q435="","",VLOOKUP($Q435,'Hide Me'!$AD$11:$AE$14,2,FALSE))</f>
        <v/>
      </c>
      <c r="S435" s="45"/>
    </row>
    <row r="436" spans="1:19" s="19" customFormat="1" x14ac:dyDescent="0.2">
      <c r="A436" s="20"/>
      <c r="B436" s="133"/>
      <c r="C436" s="14"/>
      <c r="D436" s="108"/>
      <c r="E436" s="129"/>
      <c r="F436" s="129"/>
      <c r="G436" s="12"/>
      <c r="H436" s="111"/>
      <c r="I436" s="14"/>
      <c r="J436" s="14"/>
      <c r="K436" s="16"/>
      <c r="L436" s="144" t="str">
        <f>IF(K437="","",LOOKUP(K437,{1,2.1,2.2,2.3,3,4.1,4.2,4.3,5.1,5.2,6.1,7,8,9},{"Explosives","Flammable Gas"," Non-Flammable Non-Toxic Gas","Toxic Gas","Flammable Liquid","Flammable Solid","Spontaneously Combustible","Dangerous When Wet","Oxidizing Agent","Organic Peroxide","Toxic","Radioactive","Corrosive","Miscellaneous Dangerous Goods"}))</f>
        <v/>
      </c>
      <c r="M436" s="14"/>
      <c r="N436" s="112"/>
      <c r="O436" s="88"/>
      <c r="P436" s="14"/>
      <c r="Q436" s="15" t="str">
        <f>IF(OR($O436="",$P436=""),"",INDEX('Hide Me'!$AE$4:$AI$8,MATCH($P436,'Hide Me'!$AD$4:$AD$8,0),MATCH($O436,'Hide Me'!$AE$3:$AI$3,0)))</f>
        <v/>
      </c>
      <c r="R436" s="48" t="str">
        <f>IF($Q436="","",VLOOKUP($Q436,'Hide Me'!$AD$11:$AE$14,2,FALSE))</f>
        <v/>
      </c>
      <c r="S436" s="45"/>
    </row>
    <row r="437" spans="1:19" s="19" customFormat="1" x14ac:dyDescent="0.2">
      <c r="A437" s="20"/>
      <c r="B437" s="133"/>
      <c r="C437" s="14"/>
      <c r="D437" s="108"/>
      <c r="E437" s="129"/>
      <c r="F437" s="129"/>
      <c r="G437" s="12"/>
      <c r="H437" s="111"/>
      <c r="I437" s="14"/>
      <c r="J437" s="14"/>
      <c r="K437" s="16"/>
      <c r="L437" s="144" t="str">
        <f>IF(K438="","",LOOKUP(K438,{1,2.1,2.2,2.3,3,4.1,4.2,4.3,5.1,5.2,6.1,7,8,9},{"Explosives","Flammable Gas"," Non-Flammable Non-Toxic Gas","Toxic Gas","Flammable Liquid","Flammable Solid","Spontaneously Combustible","Dangerous When Wet","Oxidizing Agent","Organic Peroxide","Toxic","Radioactive","Corrosive","Miscellaneous Dangerous Goods"}))</f>
        <v/>
      </c>
      <c r="M437" s="14"/>
      <c r="N437" s="112"/>
      <c r="O437" s="88"/>
      <c r="P437" s="14"/>
      <c r="Q437" s="15" t="str">
        <f>IF(OR($O437="",$P437=""),"",INDEX('Hide Me'!$AE$4:$AI$8,MATCH($P437,'Hide Me'!$AD$4:$AD$8,0),MATCH($O437,'Hide Me'!$AE$3:$AI$3,0)))</f>
        <v/>
      </c>
      <c r="R437" s="48" t="str">
        <f>IF($Q437="","",VLOOKUP($Q437,'Hide Me'!$AD$11:$AE$14,2,FALSE))</f>
        <v/>
      </c>
      <c r="S437" s="45"/>
    </row>
    <row r="438" spans="1:19" s="19" customFormat="1" x14ac:dyDescent="0.2">
      <c r="A438" s="20"/>
      <c r="B438" s="133"/>
      <c r="C438" s="14"/>
      <c r="D438" s="108"/>
      <c r="E438" s="129"/>
      <c r="F438" s="129"/>
      <c r="G438" s="12"/>
      <c r="H438" s="111"/>
      <c r="I438" s="14"/>
      <c r="J438" s="14"/>
      <c r="K438" s="16"/>
      <c r="L438" s="144" t="str">
        <f>IF(K439="","",LOOKUP(K439,{1,2.1,2.2,2.3,3,4.1,4.2,4.3,5.1,5.2,6.1,7,8,9},{"Explosives","Flammable Gas"," Non-Flammable Non-Toxic Gas","Toxic Gas","Flammable Liquid","Flammable Solid","Spontaneously Combustible","Dangerous When Wet","Oxidizing Agent","Organic Peroxide","Toxic","Radioactive","Corrosive","Miscellaneous Dangerous Goods"}))</f>
        <v/>
      </c>
      <c r="M438" s="14"/>
      <c r="N438" s="112"/>
      <c r="O438" s="88"/>
      <c r="P438" s="14"/>
      <c r="Q438" s="15" t="str">
        <f>IF(OR($O438="",$P438=""),"",INDEX('Hide Me'!$AE$4:$AI$8,MATCH($P438,'Hide Me'!$AD$4:$AD$8,0),MATCH($O438,'Hide Me'!$AE$3:$AI$3,0)))</f>
        <v/>
      </c>
      <c r="R438" s="48" t="str">
        <f>IF($Q438="","",VLOOKUP($Q438,'Hide Me'!$AD$11:$AE$14,2,FALSE))</f>
        <v/>
      </c>
      <c r="S438" s="45"/>
    </row>
    <row r="439" spans="1:19" s="19" customFormat="1" x14ac:dyDescent="0.2">
      <c r="A439" s="20"/>
      <c r="B439" s="133"/>
      <c r="C439" s="14"/>
      <c r="D439" s="108"/>
      <c r="E439" s="129"/>
      <c r="F439" s="129"/>
      <c r="G439" s="12"/>
      <c r="H439" s="111"/>
      <c r="I439" s="14"/>
      <c r="J439" s="14"/>
      <c r="K439" s="16"/>
      <c r="L439" s="144" t="str">
        <f>IF(K440="","",LOOKUP(K440,{1,2.1,2.2,2.3,3,4.1,4.2,4.3,5.1,5.2,6.1,7,8,9},{"Explosives","Flammable Gas"," Non-Flammable Non-Toxic Gas","Toxic Gas","Flammable Liquid","Flammable Solid","Spontaneously Combustible","Dangerous When Wet","Oxidizing Agent","Organic Peroxide","Toxic","Radioactive","Corrosive","Miscellaneous Dangerous Goods"}))</f>
        <v/>
      </c>
      <c r="M439" s="14"/>
      <c r="N439" s="112"/>
      <c r="O439" s="88"/>
      <c r="P439" s="14"/>
      <c r="Q439" s="15" t="str">
        <f>IF(OR($O439="",$P439=""),"",INDEX('Hide Me'!$AE$4:$AI$8,MATCH($P439,'Hide Me'!$AD$4:$AD$8,0),MATCH($O439,'Hide Me'!$AE$3:$AI$3,0)))</f>
        <v/>
      </c>
      <c r="R439" s="48" t="str">
        <f>IF($Q439="","",VLOOKUP($Q439,'Hide Me'!$AD$11:$AE$14,2,FALSE))</f>
        <v/>
      </c>
      <c r="S439" s="45"/>
    </row>
    <row r="440" spans="1:19" s="19" customFormat="1" x14ac:dyDescent="0.2">
      <c r="A440" s="20"/>
      <c r="B440" s="133"/>
      <c r="C440" s="14"/>
      <c r="D440" s="108"/>
      <c r="E440" s="129"/>
      <c r="F440" s="129"/>
      <c r="G440" s="12"/>
      <c r="H440" s="111"/>
      <c r="I440" s="14"/>
      <c r="J440" s="14"/>
      <c r="K440" s="16"/>
      <c r="L440" s="144" t="str">
        <f>IF(K441="","",LOOKUP(K441,{1,2.1,2.2,2.3,3,4.1,4.2,4.3,5.1,5.2,6.1,7,8,9},{"Explosives","Flammable Gas"," Non-Flammable Non-Toxic Gas","Toxic Gas","Flammable Liquid","Flammable Solid","Spontaneously Combustible","Dangerous When Wet","Oxidizing Agent","Organic Peroxide","Toxic","Radioactive","Corrosive","Miscellaneous Dangerous Goods"}))</f>
        <v/>
      </c>
      <c r="M440" s="14"/>
      <c r="N440" s="112"/>
      <c r="O440" s="88"/>
      <c r="P440" s="14"/>
      <c r="Q440" s="15" t="str">
        <f>IF(OR($O440="",$P440=""),"",INDEX('Hide Me'!$AE$4:$AI$8,MATCH($P440,'Hide Me'!$AD$4:$AD$8,0),MATCH($O440,'Hide Me'!$AE$3:$AI$3,0)))</f>
        <v/>
      </c>
      <c r="R440" s="48" t="str">
        <f>IF($Q440="","",VLOOKUP($Q440,'Hide Me'!$AD$11:$AE$14,2,FALSE))</f>
        <v/>
      </c>
      <c r="S440" s="45"/>
    </row>
    <row r="441" spans="1:19" s="19" customFormat="1" x14ac:dyDescent="0.2">
      <c r="A441" s="20"/>
      <c r="B441" s="133"/>
      <c r="C441" s="14"/>
      <c r="D441" s="108"/>
      <c r="E441" s="129"/>
      <c r="F441" s="129"/>
      <c r="G441" s="12"/>
      <c r="H441" s="111"/>
      <c r="I441" s="14"/>
      <c r="J441" s="14"/>
      <c r="K441" s="16"/>
      <c r="L441" s="144" t="str">
        <f>IF(K442="","",LOOKUP(K442,{1,2.1,2.2,2.3,3,4.1,4.2,4.3,5.1,5.2,6.1,7,8,9},{"Explosives","Flammable Gas"," Non-Flammable Non-Toxic Gas","Toxic Gas","Flammable Liquid","Flammable Solid","Spontaneously Combustible","Dangerous When Wet","Oxidizing Agent","Organic Peroxide","Toxic","Radioactive","Corrosive","Miscellaneous Dangerous Goods"}))</f>
        <v/>
      </c>
      <c r="M441" s="14"/>
      <c r="N441" s="112"/>
      <c r="O441" s="88"/>
      <c r="P441" s="14"/>
      <c r="Q441" s="15" t="str">
        <f>IF(OR($O441="",$P441=""),"",INDEX('Hide Me'!$AE$4:$AI$8,MATCH($P441,'Hide Me'!$AD$4:$AD$8,0),MATCH($O441,'Hide Me'!$AE$3:$AI$3,0)))</f>
        <v/>
      </c>
      <c r="R441" s="48" t="str">
        <f>IF($Q441="","",VLOOKUP($Q441,'Hide Me'!$AD$11:$AE$14,2,FALSE))</f>
        <v/>
      </c>
      <c r="S441" s="45"/>
    </row>
    <row r="442" spans="1:19" s="19" customFormat="1" x14ac:dyDescent="0.2">
      <c r="A442" s="20"/>
      <c r="B442" s="133"/>
      <c r="C442" s="14"/>
      <c r="D442" s="108"/>
      <c r="E442" s="129"/>
      <c r="F442" s="129"/>
      <c r="G442" s="12"/>
      <c r="H442" s="111"/>
      <c r="I442" s="14"/>
      <c r="J442" s="14"/>
      <c r="K442" s="16"/>
      <c r="L442" s="144" t="str">
        <f>IF(K443="","",LOOKUP(K443,{1,2.1,2.2,2.3,3,4.1,4.2,4.3,5.1,5.2,6.1,7,8,9},{"Explosives","Flammable Gas"," Non-Flammable Non-Toxic Gas","Toxic Gas","Flammable Liquid","Flammable Solid","Spontaneously Combustible","Dangerous When Wet","Oxidizing Agent","Organic Peroxide","Toxic","Radioactive","Corrosive","Miscellaneous Dangerous Goods"}))</f>
        <v/>
      </c>
      <c r="M442" s="14"/>
      <c r="N442" s="112"/>
      <c r="O442" s="88"/>
      <c r="P442" s="14"/>
      <c r="Q442" s="15" t="str">
        <f>IF(OR($O442="",$P442=""),"",INDEX('Hide Me'!$AE$4:$AI$8,MATCH($P442,'Hide Me'!$AD$4:$AD$8,0),MATCH($O442,'Hide Me'!$AE$3:$AI$3,0)))</f>
        <v/>
      </c>
      <c r="R442" s="48" t="str">
        <f>IF($Q442="","",VLOOKUP($Q442,'Hide Me'!$AD$11:$AE$14,2,FALSE))</f>
        <v/>
      </c>
      <c r="S442" s="45"/>
    </row>
    <row r="443" spans="1:19" s="19" customFormat="1" x14ac:dyDescent="0.2">
      <c r="A443" s="20"/>
      <c r="B443" s="133"/>
      <c r="C443" s="14"/>
      <c r="D443" s="108"/>
      <c r="E443" s="129"/>
      <c r="F443" s="129"/>
      <c r="G443" s="12"/>
      <c r="H443" s="111"/>
      <c r="I443" s="14"/>
      <c r="J443" s="14"/>
      <c r="K443" s="16"/>
      <c r="L443" s="144" t="str">
        <f>IF(K444="","",LOOKUP(K444,{1,2.1,2.2,2.3,3,4.1,4.2,4.3,5.1,5.2,6.1,7,8,9},{"Explosives","Flammable Gas"," Non-Flammable Non-Toxic Gas","Toxic Gas","Flammable Liquid","Flammable Solid","Spontaneously Combustible","Dangerous When Wet","Oxidizing Agent","Organic Peroxide","Toxic","Radioactive","Corrosive","Miscellaneous Dangerous Goods"}))</f>
        <v/>
      </c>
      <c r="M443" s="14"/>
      <c r="N443" s="112"/>
      <c r="O443" s="88"/>
      <c r="P443" s="14"/>
      <c r="Q443" s="15" t="str">
        <f>IF(OR($O443="",$P443=""),"",INDEX('Hide Me'!$AE$4:$AI$8,MATCH($P443,'Hide Me'!$AD$4:$AD$8,0),MATCH($O443,'Hide Me'!$AE$3:$AI$3,0)))</f>
        <v/>
      </c>
      <c r="R443" s="48" t="str">
        <f>IF($Q443="","",VLOOKUP($Q443,'Hide Me'!$AD$11:$AE$14,2,FALSE))</f>
        <v/>
      </c>
      <c r="S443" s="45"/>
    </row>
    <row r="444" spans="1:19" s="19" customFormat="1" x14ac:dyDescent="0.2">
      <c r="A444" s="20"/>
      <c r="B444" s="133"/>
      <c r="C444" s="14"/>
      <c r="D444" s="108"/>
      <c r="E444" s="129"/>
      <c r="F444" s="129"/>
      <c r="G444" s="12"/>
      <c r="H444" s="111"/>
      <c r="I444" s="14"/>
      <c r="J444" s="14"/>
      <c r="K444" s="16"/>
      <c r="L444" s="144" t="str">
        <f>IF(K445="","",LOOKUP(K445,{1,2.1,2.2,2.3,3,4.1,4.2,4.3,5.1,5.2,6.1,7,8,9},{"Explosives","Flammable Gas"," Non-Flammable Non-Toxic Gas","Toxic Gas","Flammable Liquid","Flammable Solid","Spontaneously Combustible","Dangerous When Wet","Oxidizing Agent","Organic Peroxide","Toxic","Radioactive","Corrosive","Miscellaneous Dangerous Goods"}))</f>
        <v/>
      </c>
      <c r="M444" s="14"/>
      <c r="N444" s="112"/>
      <c r="O444" s="88"/>
      <c r="P444" s="14"/>
      <c r="Q444" s="15" t="str">
        <f>IF(OR($O444="",$P444=""),"",INDEX('Hide Me'!$AE$4:$AI$8,MATCH($P444,'Hide Me'!$AD$4:$AD$8,0),MATCH($O444,'Hide Me'!$AE$3:$AI$3,0)))</f>
        <v/>
      </c>
      <c r="R444" s="48" t="str">
        <f>IF($Q444="","",VLOOKUP($Q444,'Hide Me'!$AD$11:$AE$14,2,FALSE))</f>
        <v/>
      </c>
      <c r="S444" s="45"/>
    </row>
    <row r="445" spans="1:19" s="19" customFormat="1" x14ac:dyDescent="0.2">
      <c r="A445" s="20"/>
      <c r="B445" s="133"/>
      <c r="C445" s="14"/>
      <c r="D445" s="108"/>
      <c r="E445" s="129"/>
      <c r="F445" s="129"/>
      <c r="G445" s="12"/>
      <c r="H445" s="111"/>
      <c r="I445" s="14"/>
      <c r="J445" s="14"/>
      <c r="K445" s="16"/>
      <c r="L445" s="144" t="str">
        <f>IF(K446="","",LOOKUP(K446,{1,2.1,2.2,2.3,3,4.1,4.2,4.3,5.1,5.2,6.1,7,8,9},{"Explosives","Flammable Gas"," Non-Flammable Non-Toxic Gas","Toxic Gas","Flammable Liquid","Flammable Solid","Spontaneously Combustible","Dangerous When Wet","Oxidizing Agent","Organic Peroxide","Toxic","Radioactive","Corrosive","Miscellaneous Dangerous Goods"}))</f>
        <v/>
      </c>
      <c r="M445" s="14"/>
      <c r="N445" s="112"/>
      <c r="O445" s="88"/>
      <c r="P445" s="14"/>
      <c r="Q445" s="15" t="str">
        <f>IF(OR($O445="",$P445=""),"",INDEX('Hide Me'!$AE$4:$AI$8,MATCH($P445,'Hide Me'!$AD$4:$AD$8,0),MATCH($O445,'Hide Me'!$AE$3:$AI$3,0)))</f>
        <v/>
      </c>
      <c r="R445" s="48" t="str">
        <f>IF($Q445="","",VLOOKUP($Q445,'Hide Me'!$AD$11:$AE$14,2,FALSE))</f>
        <v/>
      </c>
      <c r="S445" s="45"/>
    </row>
    <row r="446" spans="1:19" s="19" customFormat="1" x14ac:dyDescent="0.2">
      <c r="A446" s="20"/>
      <c r="B446" s="133"/>
      <c r="C446" s="14"/>
      <c r="D446" s="108"/>
      <c r="E446" s="129"/>
      <c r="F446" s="129"/>
      <c r="G446" s="12"/>
      <c r="H446" s="111"/>
      <c r="I446" s="14"/>
      <c r="J446" s="14"/>
      <c r="K446" s="16"/>
      <c r="L446" s="144" t="str">
        <f>IF(K447="","",LOOKUP(K447,{1,2.1,2.2,2.3,3,4.1,4.2,4.3,5.1,5.2,6.1,7,8,9},{"Explosives","Flammable Gas"," Non-Flammable Non-Toxic Gas","Toxic Gas","Flammable Liquid","Flammable Solid","Spontaneously Combustible","Dangerous When Wet","Oxidizing Agent","Organic Peroxide","Toxic","Radioactive","Corrosive","Miscellaneous Dangerous Goods"}))</f>
        <v/>
      </c>
      <c r="M446" s="14"/>
      <c r="N446" s="112"/>
      <c r="O446" s="88"/>
      <c r="P446" s="14"/>
      <c r="Q446" s="15" t="str">
        <f>IF(OR($O446="",$P446=""),"",INDEX('Hide Me'!$AE$4:$AI$8,MATCH($P446,'Hide Me'!$AD$4:$AD$8,0),MATCH($O446,'Hide Me'!$AE$3:$AI$3,0)))</f>
        <v/>
      </c>
      <c r="R446" s="48" t="str">
        <f>IF($Q446="","",VLOOKUP($Q446,'Hide Me'!$AD$11:$AE$14,2,FALSE))</f>
        <v/>
      </c>
      <c r="S446" s="45"/>
    </row>
    <row r="447" spans="1:19" s="19" customFormat="1" x14ac:dyDescent="0.2">
      <c r="A447" s="20"/>
      <c r="B447" s="133"/>
      <c r="C447" s="14"/>
      <c r="D447" s="108"/>
      <c r="E447" s="129"/>
      <c r="F447" s="129"/>
      <c r="G447" s="12"/>
      <c r="H447" s="111"/>
      <c r="I447" s="14"/>
      <c r="J447" s="14"/>
      <c r="K447" s="16"/>
      <c r="L447" s="144" t="str">
        <f>IF(K448="","",LOOKUP(K448,{1,2.1,2.2,2.3,3,4.1,4.2,4.3,5.1,5.2,6.1,7,8,9},{"Explosives","Flammable Gas"," Non-Flammable Non-Toxic Gas","Toxic Gas","Flammable Liquid","Flammable Solid","Spontaneously Combustible","Dangerous When Wet","Oxidizing Agent","Organic Peroxide","Toxic","Radioactive","Corrosive","Miscellaneous Dangerous Goods"}))</f>
        <v/>
      </c>
      <c r="M447" s="14"/>
      <c r="N447" s="112"/>
      <c r="O447" s="88"/>
      <c r="P447" s="14"/>
      <c r="Q447" s="15" t="str">
        <f>IF(OR($O447="",$P447=""),"",INDEX('Hide Me'!$AE$4:$AI$8,MATCH($P447,'Hide Me'!$AD$4:$AD$8,0),MATCH($O447,'Hide Me'!$AE$3:$AI$3,0)))</f>
        <v/>
      </c>
      <c r="R447" s="48" t="str">
        <f>IF($Q447="","",VLOOKUP($Q447,'Hide Me'!$AD$11:$AE$14,2,FALSE))</f>
        <v/>
      </c>
      <c r="S447" s="45"/>
    </row>
    <row r="448" spans="1:19" s="19" customFormat="1" x14ac:dyDescent="0.2">
      <c r="A448" s="20"/>
      <c r="B448" s="133"/>
      <c r="C448" s="14"/>
      <c r="D448" s="108"/>
      <c r="E448" s="129"/>
      <c r="F448" s="129"/>
      <c r="G448" s="12"/>
      <c r="H448" s="111"/>
      <c r="I448" s="14"/>
      <c r="J448" s="14"/>
      <c r="K448" s="16"/>
      <c r="L448" s="144" t="str">
        <f>IF(K449="","",LOOKUP(K449,{1,2.1,2.2,2.3,3,4.1,4.2,4.3,5.1,5.2,6.1,7,8,9},{"Explosives","Flammable Gas"," Non-Flammable Non-Toxic Gas","Toxic Gas","Flammable Liquid","Flammable Solid","Spontaneously Combustible","Dangerous When Wet","Oxidizing Agent","Organic Peroxide","Toxic","Radioactive","Corrosive","Miscellaneous Dangerous Goods"}))</f>
        <v/>
      </c>
      <c r="M448" s="14"/>
      <c r="N448" s="112"/>
      <c r="O448" s="88"/>
      <c r="P448" s="14"/>
      <c r="Q448" s="15" t="str">
        <f>IF(OR($O448="",$P448=""),"",INDEX('Hide Me'!$AE$4:$AI$8,MATCH($P448,'Hide Me'!$AD$4:$AD$8,0),MATCH($O448,'Hide Me'!$AE$3:$AI$3,0)))</f>
        <v/>
      </c>
      <c r="R448" s="48" t="str">
        <f>IF($Q448="","",VLOOKUP($Q448,'Hide Me'!$AD$11:$AE$14,2,FALSE))</f>
        <v/>
      </c>
      <c r="S448" s="45"/>
    </row>
    <row r="449" spans="1:19" s="19" customFormat="1" x14ac:dyDescent="0.2">
      <c r="A449" s="20"/>
      <c r="B449" s="133"/>
      <c r="C449" s="14"/>
      <c r="D449" s="108"/>
      <c r="E449" s="129"/>
      <c r="F449" s="129"/>
      <c r="G449" s="12"/>
      <c r="H449" s="111"/>
      <c r="I449" s="14"/>
      <c r="J449" s="14"/>
      <c r="K449" s="16"/>
      <c r="L449" s="144" t="str">
        <f>IF(K450="","",LOOKUP(K450,{1,2.1,2.2,2.3,3,4.1,4.2,4.3,5.1,5.2,6.1,7,8,9},{"Explosives","Flammable Gas"," Non-Flammable Non-Toxic Gas","Toxic Gas","Flammable Liquid","Flammable Solid","Spontaneously Combustible","Dangerous When Wet","Oxidizing Agent","Organic Peroxide","Toxic","Radioactive","Corrosive","Miscellaneous Dangerous Goods"}))</f>
        <v/>
      </c>
      <c r="M449" s="14"/>
      <c r="N449" s="112"/>
      <c r="O449" s="88"/>
      <c r="P449" s="14"/>
      <c r="Q449" s="15" t="str">
        <f>IF(OR($O449="",$P449=""),"",INDEX('Hide Me'!$AE$4:$AI$8,MATCH($P449,'Hide Me'!$AD$4:$AD$8,0),MATCH($O449,'Hide Me'!$AE$3:$AI$3,0)))</f>
        <v/>
      </c>
      <c r="R449" s="48" t="str">
        <f>IF($Q449="","",VLOOKUP($Q449,'Hide Me'!$AD$11:$AE$14,2,FALSE))</f>
        <v/>
      </c>
      <c r="S449" s="45"/>
    </row>
    <row r="450" spans="1:19" s="19" customFormat="1" x14ac:dyDescent="0.2">
      <c r="A450" s="20"/>
      <c r="B450" s="133"/>
      <c r="C450" s="14"/>
      <c r="D450" s="108"/>
      <c r="E450" s="129"/>
      <c r="F450" s="129"/>
      <c r="G450" s="12"/>
      <c r="H450" s="111"/>
      <c r="I450" s="14"/>
      <c r="J450" s="14"/>
      <c r="K450" s="16"/>
      <c r="L450" s="144" t="str">
        <f>IF(K451="","",LOOKUP(K451,{1,2.1,2.2,2.3,3,4.1,4.2,4.3,5.1,5.2,6.1,7,8,9},{"Explosives","Flammable Gas"," Non-Flammable Non-Toxic Gas","Toxic Gas","Flammable Liquid","Flammable Solid","Spontaneously Combustible","Dangerous When Wet","Oxidizing Agent","Organic Peroxide","Toxic","Radioactive","Corrosive","Miscellaneous Dangerous Goods"}))</f>
        <v/>
      </c>
      <c r="M450" s="14"/>
      <c r="N450" s="112"/>
      <c r="O450" s="88"/>
      <c r="P450" s="14"/>
      <c r="Q450" s="15" t="str">
        <f>IF(OR($O450="",$P450=""),"",INDEX('Hide Me'!$AE$4:$AI$8,MATCH($P450,'Hide Me'!$AD$4:$AD$8,0),MATCH($O450,'Hide Me'!$AE$3:$AI$3,0)))</f>
        <v/>
      </c>
      <c r="R450" s="48" t="str">
        <f>IF($Q450="","",VLOOKUP($Q450,'Hide Me'!$AD$11:$AE$14,2,FALSE))</f>
        <v/>
      </c>
      <c r="S450" s="45"/>
    </row>
    <row r="451" spans="1:19" s="19" customFormat="1" x14ac:dyDescent="0.2">
      <c r="A451" s="20"/>
      <c r="B451" s="133"/>
      <c r="C451" s="14"/>
      <c r="D451" s="108"/>
      <c r="E451" s="129"/>
      <c r="F451" s="129"/>
      <c r="G451" s="12"/>
      <c r="H451" s="111"/>
      <c r="I451" s="14"/>
      <c r="J451" s="14"/>
      <c r="K451" s="16"/>
      <c r="L451" s="144" t="str">
        <f>IF(K452="","",LOOKUP(K452,{1,2.1,2.2,2.3,3,4.1,4.2,4.3,5.1,5.2,6.1,7,8,9},{"Explosives","Flammable Gas"," Non-Flammable Non-Toxic Gas","Toxic Gas","Flammable Liquid","Flammable Solid","Spontaneously Combustible","Dangerous When Wet","Oxidizing Agent","Organic Peroxide","Toxic","Radioactive","Corrosive","Miscellaneous Dangerous Goods"}))</f>
        <v/>
      </c>
      <c r="M451" s="14"/>
      <c r="N451" s="112"/>
      <c r="O451" s="88"/>
      <c r="P451" s="14"/>
      <c r="Q451" s="15" t="str">
        <f>IF(OR($O451="",$P451=""),"",INDEX('Hide Me'!$AE$4:$AI$8,MATCH($P451,'Hide Me'!$AD$4:$AD$8,0),MATCH($O451,'Hide Me'!$AE$3:$AI$3,0)))</f>
        <v/>
      </c>
      <c r="R451" s="48" t="str">
        <f>IF($Q451="","",VLOOKUP($Q451,'Hide Me'!$AD$11:$AE$14,2,FALSE))</f>
        <v/>
      </c>
      <c r="S451" s="45"/>
    </row>
    <row r="452" spans="1:19" s="19" customFormat="1" x14ac:dyDescent="0.2">
      <c r="A452" s="20"/>
      <c r="B452" s="133"/>
      <c r="C452" s="14"/>
      <c r="D452" s="108"/>
      <c r="E452" s="129"/>
      <c r="F452" s="129"/>
      <c r="G452" s="12"/>
      <c r="H452" s="111"/>
      <c r="I452" s="14"/>
      <c r="J452" s="14"/>
      <c r="K452" s="16"/>
      <c r="L452" s="144" t="str">
        <f>IF(K453="","",LOOKUP(K453,{1,2.1,2.2,2.3,3,4.1,4.2,4.3,5.1,5.2,6.1,7,8,9},{"Explosives","Flammable Gas"," Non-Flammable Non-Toxic Gas","Toxic Gas","Flammable Liquid","Flammable Solid","Spontaneously Combustible","Dangerous When Wet","Oxidizing Agent","Organic Peroxide","Toxic","Radioactive","Corrosive","Miscellaneous Dangerous Goods"}))</f>
        <v/>
      </c>
      <c r="M452" s="14"/>
      <c r="N452" s="112"/>
      <c r="O452" s="88"/>
      <c r="P452" s="14"/>
      <c r="Q452" s="15" t="str">
        <f>IF(OR($O452="",$P452=""),"",INDEX('Hide Me'!$AE$4:$AI$8,MATCH($P452,'Hide Me'!$AD$4:$AD$8,0),MATCH($O452,'Hide Me'!$AE$3:$AI$3,0)))</f>
        <v/>
      </c>
      <c r="R452" s="48" t="str">
        <f>IF($Q452="","",VLOOKUP($Q452,'Hide Me'!$AD$11:$AE$14,2,FALSE))</f>
        <v/>
      </c>
      <c r="S452" s="45"/>
    </row>
    <row r="453" spans="1:19" s="19" customFormat="1" x14ac:dyDescent="0.2">
      <c r="A453" s="20"/>
      <c r="B453" s="133"/>
      <c r="C453" s="14"/>
      <c r="D453" s="108"/>
      <c r="E453" s="129"/>
      <c r="F453" s="129"/>
      <c r="G453" s="12"/>
      <c r="H453" s="111"/>
      <c r="I453" s="14"/>
      <c r="J453" s="14"/>
      <c r="K453" s="16"/>
      <c r="L453" s="144" t="str">
        <f>IF(K454="","",LOOKUP(K454,{1,2.1,2.2,2.3,3,4.1,4.2,4.3,5.1,5.2,6.1,7,8,9},{"Explosives","Flammable Gas"," Non-Flammable Non-Toxic Gas","Toxic Gas","Flammable Liquid","Flammable Solid","Spontaneously Combustible","Dangerous When Wet","Oxidizing Agent","Organic Peroxide","Toxic","Radioactive","Corrosive","Miscellaneous Dangerous Goods"}))</f>
        <v/>
      </c>
      <c r="M453" s="14"/>
      <c r="N453" s="112"/>
      <c r="O453" s="88"/>
      <c r="P453" s="14"/>
      <c r="Q453" s="15" t="str">
        <f>IF(OR($O453="",$P453=""),"",INDEX('Hide Me'!$AE$4:$AI$8,MATCH($P453,'Hide Me'!$AD$4:$AD$8,0),MATCH($O453,'Hide Me'!$AE$3:$AI$3,0)))</f>
        <v/>
      </c>
      <c r="R453" s="48" t="str">
        <f>IF($Q453="","",VLOOKUP($Q453,'Hide Me'!$AD$11:$AE$14,2,FALSE))</f>
        <v/>
      </c>
      <c r="S453" s="45"/>
    </row>
    <row r="454" spans="1:19" s="19" customFormat="1" x14ac:dyDescent="0.2">
      <c r="A454" s="20"/>
      <c r="B454" s="133"/>
      <c r="C454" s="14"/>
      <c r="D454" s="108"/>
      <c r="E454" s="129"/>
      <c r="F454" s="129"/>
      <c r="G454" s="12"/>
      <c r="H454" s="111"/>
      <c r="I454" s="14"/>
      <c r="J454" s="14"/>
      <c r="K454" s="16"/>
      <c r="L454" s="144" t="str">
        <f>IF(K455="","",LOOKUP(K455,{1,2.1,2.2,2.3,3,4.1,4.2,4.3,5.1,5.2,6.1,7,8,9},{"Explosives","Flammable Gas"," Non-Flammable Non-Toxic Gas","Toxic Gas","Flammable Liquid","Flammable Solid","Spontaneously Combustible","Dangerous When Wet","Oxidizing Agent","Organic Peroxide","Toxic","Radioactive","Corrosive","Miscellaneous Dangerous Goods"}))</f>
        <v/>
      </c>
      <c r="M454" s="14"/>
      <c r="N454" s="112"/>
      <c r="O454" s="88"/>
      <c r="P454" s="14"/>
      <c r="Q454" s="15" t="str">
        <f>IF(OR($O454="",$P454=""),"",INDEX('Hide Me'!$AE$4:$AI$8,MATCH($P454,'Hide Me'!$AD$4:$AD$8,0),MATCH($O454,'Hide Me'!$AE$3:$AI$3,0)))</f>
        <v/>
      </c>
      <c r="R454" s="48" t="str">
        <f>IF($Q454="","",VLOOKUP($Q454,'Hide Me'!$AD$11:$AE$14,2,FALSE))</f>
        <v/>
      </c>
      <c r="S454" s="45"/>
    </row>
    <row r="455" spans="1:19" s="19" customFormat="1" x14ac:dyDescent="0.2">
      <c r="A455" s="20"/>
      <c r="B455" s="133"/>
      <c r="C455" s="14"/>
      <c r="D455" s="108"/>
      <c r="E455" s="129"/>
      <c r="F455" s="129"/>
      <c r="G455" s="12"/>
      <c r="H455" s="111"/>
      <c r="I455" s="14"/>
      <c r="J455" s="14"/>
      <c r="K455" s="16"/>
      <c r="L455" s="144" t="str">
        <f>IF(K456="","",LOOKUP(K456,{1,2.1,2.2,2.3,3,4.1,4.2,4.3,5.1,5.2,6.1,7,8,9},{"Explosives","Flammable Gas"," Non-Flammable Non-Toxic Gas","Toxic Gas","Flammable Liquid","Flammable Solid","Spontaneously Combustible","Dangerous When Wet","Oxidizing Agent","Organic Peroxide","Toxic","Radioactive","Corrosive","Miscellaneous Dangerous Goods"}))</f>
        <v/>
      </c>
      <c r="M455" s="14"/>
      <c r="N455" s="112"/>
      <c r="O455" s="88"/>
      <c r="P455" s="14"/>
      <c r="Q455" s="15" t="str">
        <f>IF(OR($O455="",$P455=""),"",INDEX('Hide Me'!$AE$4:$AI$8,MATCH($P455,'Hide Me'!$AD$4:$AD$8,0),MATCH($O455,'Hide Me'!$AE$3:$AI$3,0)))</f>
        <v/>
      </c>
      <c r="R455" s="48" t="str">
        <f>IF($Q455="","",VLOOKUP($Q455,'Hide Me'!$AD$11:$AE$14,2,FALSE))</f>
        <v/>
      </c>
      <c r="S455" s="45"/>
    </row>
    <row r="456" spans="1:19" s="19" customFormat="1" x14ac:dyDescent="0.2">
      <c r="A456" s="20"/>
      <c r="B456" s="133"/>
      <c r="C456" s="14"/>
      <c r="D456" s="108"/>
      <c r="E456" s="129"/>
      <c r="F456" s="129"/>
      <c r="G456" s="12"/>
      <c r="H456" s="111"/>
      <c r="I456" s="14"/>
      <c r="J456" s="14"/>
      <c r="K456" s="16"/>
      <c r="L456" s="144" t="str">
        <f>IF(K457="","",LOOKUP(K457,{1,2.1,2.2,2.3,3,4.1,4.2,4.3,5.1,5.2,6.1,7,8,9},{"Explosives","Flammable Gas"," Non-Flammable Non-Toxic Gas","Toxic Gas","Flammable Liquid","Flammable Solid","Spontaneously Combustible","Dangerous When Wet","Oxidizing Agent","Organic Peroxide","Toxic","Radioactive","Corrosive","Miscellaneous Dangerous Goods"}))</f>
        <v/>
      </c>
      <c r="M456" s="14"/>
      <c r="N456" s="112"/>
      <c r="O456" s="88"/>
      <c r="P456" s="14"/>
      <c r="Q456" s="15" t="str">
        <f>IF(OR($O456="",$P456=""),"",INDEX('Hide Me'!$AE$4:$AI$8,MATCH($P456,'Hide Me'!$AD$4:$AD$8,0),MATCH($O456,'Hide Me'!$AE$3:$AI$3,0)))</f>
        <v/>
      </c>
      <c r="R456" s="48" t="str">
        <f>IF($Q456="","",VLOOKUP($Q456,'Hide Me'!$AD$11:$AE$14,2,FALSE))</f>
        <v/>
      </c>
      <c r="S456" s="45"/>
    </row>
    <row r="457" spans="1:19" s="19" customFormat="1" x14ac:dyDescent="0.2">
      <c r="A457" s="20"/>
      <c r="B457" s="133"/>
      <c r="C457" s="14"/>
      <c r="D457" s="108"/>
      <c r="E457" s="129"/>
      <c r="F457" s="129"/>
      <c r="G457" s="12"/>
      <c r="H457" s="111"/>
      <c r="I457" s="14"/>
      <c r="J457" s="14"/>
      <c r="K457" s="16"/>
      <c r="L457" s="144" t="str">
        <f>IF(K458="","",LOOKUP(K458,{1,2.1,2.2,2.3,3,4.1,4.2,4.3,5.1,5.2,6.1,7,8,9},{"Explosives","Flammable Gas"," Non-Flammable Non-Toxic Gas","Toxic Gas","Flammable Liquid","Flammable Solid","Spontaneously Combustible","Dangerous When Wet","Oxidizing Agent","Organic Peroxide","Toxic","Radioactive","Corrosive","Miscellaneous Dangerous Goods"}))</f>
        <v/>
      </c>
      <c r="M457" s="14"/>
      <c r="N457" s="112"/>
      <c r="O457" s="88"/>
      <c r="P457" s="14"/>
      <c r="Q457" s="15" t="str">
        <f>IF(OR($O457="",$P457=""),"",INDEX('Hide Me'!$AE$4:$AI$8,MATCH($P457,'Hide Me'!$AD$4:$AD$8,0),MATCH($O457,'Hide Me'!$AE$3:$AI$3,0)))</f>
        <v/>
      </c>
      <c r="R457" s="48" t="str">
        <f>IF($Q457="","",VLOOKUP($Q457,'Hide Me'!$AD$11:$AE$14,2,FALSE))</f>
        <v/>
      </c>
      <c r="S457" s="45"/>
    </row>
    <row r="458" spans="1:19" s="19" customFormat="1" x14ac:dyDescent="0.2">
      <c r="A458" s="20"/>
      <c r="B458" s="133"/>
      <c r="C458" s="14"/>
      <c r="D458" s="108"/>
      <c r="E458" s="129"/>
      <c r="F458" s="129"/>
      <c r="G458" s="12"/>
      <c r="H458" s="111"/>
      <c r="I458" s="14"/>
      <c r="J458" s="14"/>
      <c r="K458" s="16"/>
      <c r="L458" s="144" t="str">
        <f>IF(K459="","",LOOKUP(K459,{1,2.1,2.2,2.3,3,4.1,4.2,4.3,5.1,5.2,6.1,7,8,9},{"Explosives","Flammable Gas"," Non-Flammable Non-Toxic Gas","Toxic Gas","Flammable Liquid","Flammable Solid","Spontaneously Combustible","Dangerous When Wet","Oxidizing Agent","Organic Peroxide","Toxic","Radioactive","Corrosive","Miscellaneous Dangerous Goods"}))</f>
        <v/>
      </c>
      <c r="M458" s="14"/>
      <c r="N458" s="112"/>
      <c r="O458" s="88"/>
      <c r="P458" s="14"/>
      <c r="Q458" s="15" t="str">
        <f>IF(OR($O458="",$P458=""),"",INDEX('Hide Me'!$AE$4:$AI$8,MATCH($P458,'Hide Me'!$AD$4:$AD$8,0),MATCH($O458,'Hide Me'!$AE$3:$AI$3,0)))</f>
        <v/>
      </c>
      <c r="R458" s="48" t="str">
        <f>IF($Q458="","",VLOOKUP($Q458,'Hide Me'!$AD$11:$AE$14,2,FALSE))</f>
        <v/>
      </c>
      <c r="S458" s="45"/>
    </row>
    <row r="459" spans="1:19" s="19" customFormat="1" x14ac:dyDescent="0.2">
      <c r="A459" s="20"/>
      <c r="B459" s="133"/>
      <c r="C459" s="14"/>
      <c r="D459" s="108"/>
      <c r="E459" s="129"/>
      <c r="F459" s="129"/>
      <c r="G459" s="12"/>
      <c r="H459" s="111"/>
      <c r="I459" s="14"/>
      <c r="J459" s="14"/>
      <c r="K459" s="16"/>
      <c r="L459" s="144" t="str">
        <f>IF(K460="","",LOOKUP(K460,{1,2.1,2.2,2.3,3,4.1,4.2,4.3,5.1,5.2,6.1,7,8,9},{"Explosives","Flammable Gas"," Non-Flammable Non-Toxic Gas","Toxic Gas","Flammable Liquid","Flammable Solid","Spontaneously Combustible","Dangerous When Wet","Oxidizing Agent","Organic Peroxide","Toxic","Radioactive","Corrosive","Miscellaneous Dangerous Goods"}))</f>
        <v/>
      </c>
      <c r="M459" s="14"/>
      <c r="N459" s="112"/>
      <c r="O459" s="88"/>
      <c r="P459" s="14"/>
      <c r="Q459" s="15" t="str">
        <f>IF(OR($O459="",$P459=""),"",INDEX('Hide Me'!$AE$4:$AI$8,MATCH($P459,'Hide Me'!$AD$4:$AD$8,0),MATCH($O459,'Hide Me'!$AE$3:$AI$3,0)))</f>
        <v/>
      </c>
      <c r="R459" s="48" t="str">
        <f>IF($Q459="","",VLOOKUP($Q459,'Hide Me'!$AD$11:$AE$14,2,FALSE))</f>
        <v/>
      </c>
      <c r="S459" s="45"/>
    </row>
    <row r="460" spans="1:19" s="19" customFormat="1" x14ac:dyDescent="0.2">
      <c r="A460" s="20"/>
      <c r="B460" s="133"/>
      <c r="C460" s="14"/>
      <c r="D460" s="108"/>
      <c r="E460" s="129"/>
      <c r="F460" s="129"/>
      <c r="G460" s="12"/>
      <c r="H460" s="111"/>
      <c r="I460" s="14"/>
      <c r="J460" s="14"/>
      <c r="K460" s="16"/>
      <c r="L460" s="144" t="str">
        <f>IF(K461="","",LOOKUP(K461,{1,2.1,2.2,2.3,3,4.1,4.2,4.3,5.1,5.2,6.1,7,8,9},{"Explosives","Flammable Gas"," Non-Flammable Non-Toxic Gas","Toxic Gas","Flammable Liquid","Flammable Solid","Spontaneously Combustible","Dangerous When Wet","Oxidizing Agent","Organic Peroxide","Toxic","Radioactive","Corrosive","Miscellaneous Dangerous Goods"}))</f>
        <v/>
      </c>
      <c r="M460" s="14"/>
      <c r="N460" s="112"/>
      <c r="O460" s="88"/>
      <c r="P460" s="14"/>
      <c r="Q460" s="15" t="str">
        <f>IF(OR($O460="",$P460=""),"",INDEX('Hide Me'!$AE$4:$AI$8,MATCH($P460,'Hide Me'!$AD$4:$AD$8,0),MATCH($O460,'Hide Me'!$AE$3:$AI$3,0)))</f>
        <v/>
      </c>
      <c r="R460" s="48" t="str">
        <f>IF($Q460="","",VLOOKUP($Q460,'Hide Me'!$AD$11:$AE$14,2,FALSE))</f>
        <v/>
      </c>
      <c r="S460" s="45"/>
    </row>
    <row r="461" spans="1:19" s="19" customFormat="1" x14ac:dyDescent="0.2">
      <c r="A461" s="20"/>
      <c r="B461" s="133"/>
      <c r="C461" s="14"/>
      <c r="D461" s="108"/>
      <c r="E461" s="129"/>
      <c r="F461" s="129"/>
      <c r="G461" s="12"/>
      <c r="H461" s="111"/>
      <c r="I461" s="14"/>
      <c r="J461" s="14"/>
      <c r="K461" s="16"/>
      <c r="L461" s="144" t="str">
        <f>IF(K462="","",LOOKUP(K462,{1,2.1,2.2,2.3,3,4.1,4.2,4.3,5.1,5.2,6.1,7,8,9},{"Explosives","Flammable Gas"," Non-Flammable Non-Toxic Gas","Toxic Gas","Flammable Liquid","Flammable Solid","Spontaneously Combustible","Dangerous When Wet","Oxidizing Agent","Organic Peroxide","Toxic","Radioactive","Corrosive","Miscellaneous Dangerous Goods"}))</f>
        <v/>
      </c>
      <c r="M461" s="14"/>
      <c r="N461" s="112"/>
      <c r="O461" s="88"/>
      <c r="P461" s="14"/>
      <c r="Q461" s="15" t="str">
        <f>IF(OR($O461="",$P461=""),"",INDEX('Hide Me'!$AE$4:$AI$8,MATCH($P461,'Hide Me'!$AD$4:$AD$8,0),MATCH($O461,'Hide Me'!$AE$3:$AI$3,0)))</f>
        <v/>
      </c>
      <c r="R461" s="48" t="str">
        <f>IF($Q461="","",VLOOKUP($Q461,'Hide Me'!$AD$11:$AE$14,2,FALSE))</f>
        <v/>
      </c>
      <c r="S461" s="45"/>
    </row>
    <row r="462" spans="1:19" s="19" customFormat="1" x14ac:dyDescent="0.2">
      <c r="A462" s="20"/>
      <c r="B462" s="133"/>
      <c r="C462" s="14"/>
      <c r="D462" s="108"/>
      <c r="E462" s="129"/>
      <c r="F462" s="129"/>
      <c r="G462" s="12"/>
      <c r="H462" s="111"/>
      <c r="I462" s="14"/>
      <c r="J462" s="14"/>
      <c r="K462" s="16"/>
      <c r="L462" s="144" t="str">
        <f>IF(K463="","",LOOKUP(K463,{1,2.1,2.2,2.3,3,4.1,4.2,4.3,5.1,5.2,6.1,7,8,9},{"Explosives","Flammable Gas"," Non-Flammable Non-Toxic Gas","Toxic Gas","Flammable Liquid","Flammable Solid","Spontaneously Combustible","Dangerous When Wet","Oxidizing Agent","Organic Peroxide","Toxic","Radioactive","Corrosive","Miscellaneous Dangerous Goods"}))</f>
        <v/>
      </c>
      <c r="M462" s="14"/>
      <c r="N462" s="112"/>
      <c r="O462" s="88"/>
      <c r="P462" s="14"/>
      <c r="Q462" s="15" t="str">
        <f>IF(OR($O462="",$P462=""),"",INDEX('Hide Me'!$AE$4:$AI$8,MATCH($P462,'Hide Me'!$AD$4:$AD$8,0),MATCH($O462,'Hide Me'!$AE$3:$AI$3,0)))</f>
        <v/>
      </c>
      <c r="R462" s="48" t="str">
        <f>IF($Q462="","",VLOOKUP($Q462,'Hide Me'!$AD$11:$AE$14,2,FALSE))</f>
        <v/>
      </c>
      <c r="S462" s="45"/>
    </row>
    <row r="463" spans="1:19" s="19" customFormat="1" x14ac:dyDescent="0.2">
      <c r="A463" s="20"/>
      <c r="B463" s="133"/>
      <c r="C463" s="14"/>
      <c r="D463" s="108"/>
      <c r="E463" s="129"/>
      <c r="F463" s="129"/>
      <c r="G463" s="12"/>
      <c r="H463" s="111"/>
      <c r="I463" s="14"/>
      <c r="J463" s="14"/>
      <c r="K463" s="16"/>
      <c r="L463" s="144" t="str">
        <f>IF(K464="","",LOOKUP(K464,{1,2.1,2.2,2.3,3,4.1,4.2,4.3,5.1,5.2,6.1,7,8,9},{"Explosives","Flammable Gas"," Non-Flammable Non-Toxic Gas","Toxic Gas","Flammable Liquid","Flammable Solid","Spontaneously Combustible","Dangerous When Wet","Oxidizing Agent","Organic Peroxide","Toxic","Radioactive","Corrosive","Miscellaneous Dangerous Goods"}))</f>
        <v/>
      </c>
      <c r="M463" s="14"/>
      <c r="N463" s="112"/>
      <c r="O463" s="88"/>
      <c r="P463" s="14"/>
      <c r="Q463" s="15" t="str">
        <f>IF(OR($O463="",$P463=""),"",INDEX('Hide Me'!$AE$4:$AI$8,MATCH($P463,'Hide Me'!$AD$4:$AD$8,0),MATCH($O463,'Hide Me'!$AE$3:$AI$3,0)))</f>
        <v/>
      </c>
      <c r="R463" s="48" t="str">
        <f>IF($Q463="","",VLOOKUP($Q463,'Hide Me'!$AD$11:$AE$14,2,FALSE))</f>
        <v/>
      </c>
      <c r="S463" s="45"/>
    </row>
    <row r="464" spans="1:19" s="19" customFormat="1" x14ac:dyDescent="0.2">
      <c r="A464" s="20"/>
      <c r="B464" s="133"/>
      <c r="C464" s="14"/>
      <c r="D464" s="108"/>
      <c r="E464" s="129"/>
      <c r="F464" s="129"/>
      <c r="G464" s="12"/>
      <c r="H464" s="111"/>
      <c r="I464" s="14"/>
      <c r="J464" s="14"/>
      <c r="K464" s="16"/>
      <c r="L464" s="144" t="str">
        <f>IF(K465="","",LOOKUP(K465,{1,2.1,2.2,2.3,3,4.1,4.2,4.3,5.1,5.2,6.1,7,8,9},{"Explosives","Flammable Gas"," Non-Flammable Non-Toxic Gas","Toxic Gas","Flammable Liquid","Flammable Solid","Spontaneously Combustible","Dangerous When Wet","Oxidizing Agent","Organic Peroxide","Toxic","Radioactive","Corrosive","Miscellaneous Dangerous Goods"}))</f>
        <v/>
      </c>
      <c r="M464" s="14"/>
      <c r="N464" s="112"/>
      <c r="O464" s="88"/>
      <c r="P464" s="14"/>
      <c r="Q464" s="15" t="str">
        <f>IF(OR($O464="",$P464=""),"",INDEX('Hide Me'!$AE$4:$AI$8,MATCH($P464,'Hide Me'!$AD$4:$AD$8,0),MATCH($O464,'Hide Me'!$AE$3:$AI$3,0)))</f>
        <v/>
      </c>
      <c r="R464" s="48" t="str">
        <f>IF($Q464="","",VLOOKUP($Q464,'Hide Me'!$AD$11:$AE$14,2,FALSE))</f>
        <v/>
      </c>
      <c r="S464" s="45"/>
    </row>
    <row r="465" spans="1:19" s="19" customFormat="1" x14ac:dyDescent="0.2">
      <c r="A465" s="20"/>
      <c r="B465" s="133"/>
      <c r="C465" s="14"/>
      <c r="D465" s="108"/>
      <c r="E465" s="129"/>
      <c r="F465" s="129"/>
      <c r="G465" s="12"/>
      <c r="H465" s="111"/>
      <c r="I465" s="14"/>
      <c r="J465" s="14"/>
      <c r="K465" s="16"/>
      <c r="L465" s="144" t="str">
        <f>IF(K466="","",LOOKUP(K466,{1,2.1,2.2,2.3,3,4.1,4.2,4.3,5.1,5.2,6.1,7,8,9},{"Explosives","Flammable Gas"," Non-Flammable Non-Toxic Gas","Toxic Gas","Flammable Liquid","Flammable Solid","Spontaneously Combustible","Dangerous When Wet","Oxidizing Agent","Organic Peroxide","Toxic","Radioactive","Corrosive","Miscellaneous Dangerous Goods"}))</f>
        <v/>
      </c>
      <c r="M465" s="14"/>
      <c r="N465" s="112"/>
      <c r="O465" s="88"/>
      <c r="P465" s="14"/>
      <c r="Q465" s="15" t="str">
        <f>IF(OR($O465="",$P465=""),"",INDEX('Hide Me'!$AE$4:$AI$8,MATCH($P465,'Hide Me'!$AD$4:$AD$8,0),MATCH($O465,'Hide Me'!$AE$3:$AI$3,0)))</f>
        <v/>
      </c>
      <c r="R465" s="48" t="str">
        <f>IF($Q465="","",VLOOKUP($Q465,'Hide Me'!$AD$11:$AE$14,2,FALSE))</f>
        <v/>
      </c>
      <c r="S465" s="45"/>
    </row>
    <row r="466" spans="1:19" s="19" customFormat="1" x14ac:dyDescent="0.2">
      <c r="A466" s="20"/>
      <c r="B466" s="133"/>
      <c r="C466" s="14"/>
      <c r="D466" s="108"/>
      <c r="E466" s="129"/>
      <c r="F466" s="129"/>
      <c r="G466" s="12"/>
      <c r="H466" s="111"/>
      <c r="I466" s="14"/>
      <c r="J466" s="14"/>
      <c r="K466" s="16"/>
      <c r="L466" s="144" t="str">
        <f>IF(K467="","",LOOKUP(K467,{1,2.1,2.2,2.3,3,4.1,4.2,4.3,5.1,5.2,6.1,7,8,9},{"Explosives","Flammable Gas"," Non-Flammable Non-Toxic Gas","Toxic Gas","Flammable Liquid","Flammable Solid","Spontaneously Combustible","Dangerous When Wet","Oxidizing Agent","Organic Peroxide","Toxic","Radioactive","Corrosive","Miscellaneous Dangerous Goods"}))</f>
        <v/>
      </c>
      <c r="M466" s="14"/>
      <c r="N466" s="112"/>
      <c r="O466" s="88"/>
      <c r="P466" s="14"/>
      <c r="Q466" s="15" t="str">
        <f>IF(OR($O466="",$P466=""),"",INDEX('Hide Me'!$AE$4:$AI$8,MATCH($P466,'Hide Me'!$AD$4:$AD$8,0),MATCH($O466,'Hide Me'!$AE$3:$AI$3,0)))</f>
        <v/>
      </c>
      <c r="R466" s="48" t="str">
        <f>IF($Q466="","",VLOOKUP($Q466,'Hide Me'!$AD$11:$AE$14,2,FALSE))</f>
        <v/>
      </c>
      <c r="S466" s="45"/>
    </row>
    <row r="467" spans="1:19" s="19" customFormat="1" x14ac:dyDescent="0.2">
      <c r="A467" s="20"/>
      <c r="B467" s="133"/>
      <c r="C467" s="14"/>
      <c r="D467" s="108"/>
      <c r="E467" s="129"/>
      <c r="F467" s="129"/>
      <c r="G467" s="12"/>
      <c r="H467" s="111"/>
      <c r="I467" s="14"/>
      <c r="J467" s="14"/>
      <c r="K467" s="16"/>
      <c r="L467" s="144" t="str">
        <f>IF(K468="","",LOOKUP(K468,{1,2.1,2.2,2.3,3,4.1,4.2,4.3,5.1,5.2,6.1,7,8,9},{"Explosives","Flammable Gas"," Non-Flammable Non-Toxic Gas","Toxic Gas","Flammable Liquid","Flammable Solid","Spontaneously Combustible","Dangerous When Wet","Oxidizing Agent","Organic Peroxide","Toxic","Radioactive","Corrosive","Miscellaneous Dangerous Goods"}))</f>
        <v/>
      </c>
      <c r="M467" s="14"/>
      <c r="N467" s="112"/>
      <c r="O467" s="88"/>
      <c r="P467" s="14"/>
      <c r="Q467" s="15" t="str">
        <f>IF(OR($O467="",$P467=""),"",INDEX('Hide Me'!$AE$4:$AI$8,MATCH($P467,'Hide Me'!$AD$4:$AD$8,0),MATCH($O467,'Hide Me'!$AE$3:$AI$3,0)))</f>
        <v/>
      </c>
      <c r="R467" s="48" t="str">
        <f>IF($Q467="","",VLOOKUP($Q467,'Hide Me'!$AD$11:$AE$14,2,FALSE))</f>
        <v/>
      </c>
      <c r="S467" s="45"/>
    </row>
    <row r="468" spans="1:19" s="19" customFormat="1" x14ac:dyDescent="0.2">
      <c r="A468" s="20"/>
      <c r="B468" s="133"/>
      <c r="C468" s="14"/>
      <c r="D468" s="108"/>
      <c r="E468" s="129"/>
      <c r="F468" s="129"/>
      <c r="G468" s="12"/>
      <c r="H468" s="111"/>
      <c r="I468" s="14"/>
      <c r="J468" s="14"/>
      <c r="K468" s="16"/>
      <c r="L468" s="144" t="str">
        <f>IF(K469="","",LOOKUP(K469,{1,2.1,2.2,2.3,3,4.1,4.2,4.3,5.1,5.2,6.1,7,8,9},{"Explosives","Flammable Gas"," Non-Flammable Non-Toxic Gas","Toxic Gas","Flammable Liquid","Flammable Solid","Spontaneously Combustible","Dangerous When Wet","Oxidizing Agent","Organic Peroxide","Toxic","Radioactive","Corrosive","Miscellaneous Dangerous Goods"}))</f>
        <v/>
      </c>
      <c r="M468" s="14"/>
      <c r="N468" s="112"/>
      <c r="O468" s="88"/>
      <c r="P468" s="14"/>
      <c r="Q468" s="15" t="str">
        <f>IF(OR($O468="",$P468=""),"",INDEX('Hide Me'!$AE$4:$AI$8,MATCH($P468,'Hide Me'!$AD$4:$AD$8,0),MATCH($O468,'Hide Me'!$AE$3:$AI$3,0)))</f>
        <v/>
      </c>
      <c r="R468" s="48" t="str">
        <f>IF($Q468="","",VLOOKUP($Q468,'Hide Me'!$AD$11:$AE$14,2,FALSE))</f>
        <v/>
      </c>
      <c r="S468" s="45"/>
    </row>
    <row r="469" spans="1:19" s="19" customFormat="1" x14ac:dyDescent="0.2">
      <c r="A469" s="20"/>
      <c r="B469" s="133"/>
      <c r="C469" s="14"/>
      <c r="D469" s="108"/>
      <c r="E469" s="129"/>
      <c r="F469" s="129"/>
      <c r="G469" s="12"/>
      <c r="H469" s="111"/>
      <c r="I469" s="14"/>
      <c r="J469" s="14"/>
      <c r="K469" s="16"/>
      <c r="L469" s="144" t="str">
        <f>IF(K470="","",LOOKUP(K470,{1,2.1,2.2,2.3,3,4.1,4.2,4.3,5.1,5.2,6.1,7,8,9},{"Explosives","Flammable Gas"," Non-Flammable Non-Toxic Gas","Toxic Gas","Flammable Liquid","Flammable Solid","Spontaneously Combustible","Dangerous When Wet","Oxidizing Agent","Organic Peroxide","Toxic","Radioactive","Corrosive","Miscellaneous Dangerous Goods"}))</f>
        <v/>
      </c>
      <c r="M469" s="14"/>
      <c r="N469" s="112"/>
      <c r="O469" s="88"/>
      <c r="P469" s="14"/>
      <c r="Q469" s="15" t="str">
        <f>IF(OR($O469="",$P469=""),"",INDEX('Hide Me'!$AE$4:$AI$8,MATCH($P469,'Hide Me'!$AD$4:$AD$8,0),MATCH($O469,'Hide Me'!$AE$3:$AI$3,0)))</f>
        <v/>
      </c>
      <c r="R469" s="48" t="str">
        <f>IF($Q469="","",VLOOKUP($Q469,'Hide Me'!$AD$11:$AE$14,2,FALSE))</f>
        <v/>
      </c>
      <c r="S469" s="45"/>
    </row>
    <row r="470" spans="1:19" s="19" customFormat="1" x14ac:dyDescent="0.2">
      <c r="A470" s="20"/>
      <c r="B470" s="133"/>
      <c r="C470" s="14"/>
      <c r="D470" s="108"/>
      <c r="E470" s="129"/>
      <c r="F470" s="129"/>
      <c r="G470" s="12"/>
      <c r="H470" s="111"/>
      <c r="I470" s="14"/>
      <c r="J470" s="14"/>
      <c r="K470" s="16"/>
      <c r="L470" s="144" t="str">
        <f>IF(K471="","",LOOKUP(K471,{1,2.1,2.2,2.3,3,4.1,4.2,4.3,5.1,5.2,6.1,7,8,9},{"Explosives","Flammable Gas"," Non-Flammable Non-Toxic Gas","Toxic Gas","Flammable Liquid","Flammable Solid","Spontaneously Combustible","Dangerous When Wet","Oxidizing Agent","Organic Peroxide","Toxic","Radioactive","Corrosive","Miscellaneous Dangerous Goods"}))</f>
        <v/>
      </c>
      <c r="M470" s="14"/>
      <c r="N470" s="112"/>
      <c r="O470" s="88"/>
      <c r="P470" s="14"/>
      <c r="Q470" s="15" t="str">
        <f>IF(OR($O470="",$P470=""),"",INDEX('Hide Me'!$AE$4:$AI$8,MATCH($P470,'Hide Me'!$AD$4:$AD$8,0),MATCH($O470,'Hide Me'!$AE$3:$AI$3,0)))</f>
        <v/>
      </c>
      <c r="R470" s="48" t="str">
        <f>IF($Q470="","",VLOOKUP($Q470,'Hide Me'!$AD$11:$AE$14,2,FALSE))</f>
        <v/>
      </c>
      <c r="S470" s="45"/>
    </row>
    <row r="471" spans="1:19" s="19" customFormat="1" x14ac:dyDescent="0.2">
      <c r="A471" s="20"/>
      <c r="B471" s="133"/>
      <c r="C471" s="14"/>
      <c r="D471" s="108"/>
      <c r="E471" s="129"/>
      <c r="F471" s="129"/>
      <c r="G471" s="12"/>
      <c r="H471" s="111"/>
      <c r="I471" s="14"/>
      <c r="J471" s="14"/>
      <c r="K471" s="16"/>
      <c r="L471" s="144" t="str">
        <f>IF(K472="","",LOOKUP(K472,{1,2.1,2.2,2.3,3,4.1,4.2,4.3,5.1,5.2,6.1,7,8,9},{"Explosives","Flammable Gas"," Non-Flammable Non-Toxic Gas","Toxic Gas","Flammable Liquid","Flammable Solid","Spontaneously Combustible","Dangerous When Wet","Oxidizing Agent","Organic Peroxide","Toxic","Radioactive","Corrosive","Miscellaneous Dangerous Goods"}))</f>
        <v/>
      </c>
      <c r="M471" s="14"/>
      <c r="N471" s="112"/>
      <c r="O471" s="88"/>
      <c r="P471" s="14"/>
      <c r="Q471" s="15" t="str">
        <f>IF(OR($O471="",$P471=""),"",INDEX('Hide Me'!$AE$4:$AI$8,MATCH($P471,'Hide Me'!$AD$4:$AD$8,0),MATCH($O471,'Hide Me'!$AE$3:$AI$3,0)))</f>
        <v/>
      </c>
      <c r="R471" s="48" t="str">
        <f>IF($Q471="","",VLOOKUP($Q471,'Hide Me'!$AD$11:$AE$14,2,FALSE))</f>
        <v/>
      </c>
      <c r="S471" s="45"/>
    </row>
    <row r="472" spans="1:19" s="19" customFormat="1" x14ac:dyDescent="0.2">
      <c r="A472" s="20"/>
      <c r="B472" s="133"/>
      <c r="C472" s="14"/>
      <c r="D472" s="108"/>
      <c r="E472" s="129"/>
      <c r="F472" s="129"/>
      <c r="G472" s="12"/>
      <c r="H472" s="111"/>
      <c r="I472" s="14"/>
      <c r="J472" s="14"/>
      <c r="K472" s="16"/>
      <c r="L472" s="144" t="str">
        <f>IF(K473="","",LOOKUP(K473,{1,2.1,2.2,2.3,3,4.1,4.2,4.3,5.1,5.2,6.1,7,8,9},{"Explosives","Flammable Gas"," Non-Flammable Non-Toxic Gas","Toxic Gas","Flammable Liquid","Flammable Solid","Spontaneously Combustible","Dangerous When Wet","Oxidizing Agent","Organic Peroxide","Toxic","Radioactive","Corrosive","Miscellaneous Dangerous Goods"}))</f>
        <v/>
      </c>
      <c r="M472" s="14"/>
      <c r="N472" s="112"/>
      <c r="O472" s="88"/>
      <c r="P472" s="14"/>
      <c r="Q472" s="15" t="str">
        <f>IF(OR($O472="",$P472=""),"",INDEX('Hide Me'!$AE$4:$AI$8,MATCH($P472,'Hide Me'!$AD$4:$AD$8,0),MATCH($O472,'Hide Me'!$AE$3:$AI$3,0)))</f>
        <v/>
      </c>
      <c r="R472" s="48" t="str">
        <f>IF($Q472="","",VLOOKUP($Q472,'Hide Me'!$AD$11:$AE$14,2,FALSE))</f>
        <v/>
      </c>
      <c r="S472" s="45"/>
    </row>
    <row r="473" spans="1:19" s="19" customFormat="1" x14ac:dyDescent="0.2">
      <c r="A473" s="20"/>
      <c r="B473" s="133"/>
      <c r="C473" s="14"/>
      <c r="D473" s="108"/>
      <c r="E473" s="129"/>
      <c r="F473" s="129"/>
      <c r="G473" s="12"/>
      <c r="H473" s="111"/>
      <c r="I473" s="14"/>
      <c r="J473" s="14"/>
      <c r="K473" s="16"/>
      <c r="L473" s="144" t="str">
        <f>IF(K474="","",LOOKUP(K474,{1,2.1,2.2,2.3,3,4.1,4.2,4.3,5.1,5.2,6.1,7,8,9},{"Explosives","Flammable Gas"," Non-Flammable Non-Toxic Gas","Toxic Gas","Flammable Liquid","Flammable Solid","Spontaneously Combustible","Dangerous When Wet","Oxidizing Agent","Organic Peroxide","Toxic","Radioactive","Corrosive","Miscellaneous Dangerous Goods"}))</f>
        <v/>
      </c>
      <c r="M473" s="14"/>
      <c r="N473" s="112"/>
      <c r="O473" s="88"/>
      <c r="P473" s="14"/>
      <c r="Q473" s="15" t="str">
        <f>IF(OR($O473="",$P473=""),"",INDEX('Hide Me'!$AE$4:$AI$8,MATCH($P473,'Hide Me'!$AD$4:$AD$8,0),MATCH($O473,'Hide Me'!$AE$3:$AI$3,0)))</f>
        <v/>
      </c>
      <c r="R473" s="48" t="str">
        <f>IF($Q473="","",VLOOKUP($Q473,'Hide Me'!$AD$11:$AE$14,2,FALSE))</f>
        <v/>
      </c>
      <c r="S473" s="45"/>
    </row>
    <row r="474" spans="1:19" s="19" customFormat="1" x14ac:dyDescent="0.2">
      <c r="A474" s="20"/>
      <c r="B474" s="133"/>
      <c r="C474" s="14"/>
      <c r="D474" s="108"/>
      <c r="E474" s="129"/>
      <c r="F474" s="129"/>
      <c r="G474" s="12"/>
      <c r="H474" s="111"/>
      <c r="I474" s="14"/>
      <c r="J474" s="14"/>
      <c r="K474" s="16"/>
      <c r="L474" s="144" t="str">
        <f>IF(K475="","",LOOKUP(K475,{1,2.1,2.2,2.3,3,4.1,4.2,4.3,5.1,5.2,6.1,7,8,9},{"Explosives","Flammable Gas"," Non-Flammable Non-Toxic Gas","Toxic Gas","Flammable Liquid","Flammable Solid","Spontaneously Combustible","Dangerous When Wet","Oxidizing Agent","Organic Peroxide","Toxic","Radioactive","Corrosive","Miscellaneous Dangerous Goods"}))</f>
        <v/>
      </c>
      <c r="M474" s="14"/>
      <c r="N474" s="112"/>
      <c r="O474" s="88"/>
      <c r="P474" s="14"/>
      <c r="Q474" s="15" t="str">
        <f>IF(OR($O474="",$P474=""),"",INDEX('Hide Me'!$AE$4:$AI$8,MATCH($P474,'Hide Me'!$AD$4:$AD$8,0),MATCH($O474,'Hide Me'!$AE$3:$AI$3,0)))</f>
        <v/>
      </c>
      <c r="R474" s="48" t="str">
        <f>IF($Q474="","",VLOOKUP($Q474,'Hide Me'!$AD$11:$AE$14,2,FALSE))</f>
        <v/>
      </c>
      <c r="S474" s="45"/>
    </row>
    <row r="475" spans="1:19" s="19" customFormat="1" x14ac:dyDescent="0.2">
      <c r="A475" s="20"/>
      <c r="B475" s="133"/>
      <c r="C475" s="14"/>
      <c r="D475" s="108"/>
      <c r="E475" s="129"/>
      <c r="F475" s="129"/>
      <c r="G475" s="12"/>
      <c r="H475" s="111"/>
      <c r="I475" s="14"/>
      <c r="J475" s="14"/>
      <c r="K475" s="16"/>
      <c r="L475" s="144" t="str">
        <f>IF(K476="","",LOOKUP(K476,{1,2.1,2.2,2.3,3,4.1,4.2,4.3,5.1,5.2,6.1,7,8,9},{"Explosives","Flammable Gas"," Non-Flammable Non-Toxic Gas","Toxic Gas","Flammable Liquid","Flammable Solid","Spontaneously Combustible","Dangerous When Wet","Oxidizing Agent","Organic Peroxide","Toxic","Radioactive","Corrosive","Miscellaneous Dangerous Goods"}))</f>
        <v/>
      </c>
      <c r="M475" s="14"/>
      <c r="N475" s="112"/>
      <c r="O475" s="88"/>
      <c r="P475" s="14"/>
      <c r="Q475" s="15" t="str">
        <f>IF(OR($O475="",$P475=""),"",INDEX('Hide Me'!$AE$4:$AI$8,MATCH($P475,'Hide Me'!$AD$4:$AD$8,0),MATCH($O475,'Hide Me'!$AE$3:$AI$3,0)))</f>
        <v/>
      </c>
      <c r="R475" s="48" t="str">
        <f>IF($Q475="","",VLOOKUP($Q475,'Hide Me'!$AD$11:$AE$14,2,FALSE))</f>
        <v/>
      </c>
      <c r="S475" s="45"/>
    </row>
    <row r="476" spans="1:19" s="19" customFormat="1" x14ac:dyDescent="0.2">
      <c r="A476" s="20"/>
      <c r="B476" s="133"/>
      <c r="C476" s="14"/>
      <c r="D476" s="108"/>
      <c r="E476" s="129"/>
      <c r="F476" s="129"/>
      <c r="G476" s="12"/>
      <c r="H476" s="111"/>
      <c r="I476" s="14"/>
      <c r="J476" s="14"/>
      <c r="K476" s="16"/>
      <c r="L476" s="144" t="str">
        <f>IF(K477="","",LOOKUP(K477,{1,2.1,2.2,2.3,3,4.1,4.2,4.3,5.1,5.2,6.1,7,8,9},{"Explosives","Flammable Gas"," Non-Flammable Non-Toxic Gas","Toxic Gas","Flammable Liquid","Flammable Solid","Spontaneously Combustible","Dangerous When Wet","Oxidizing Agent","Organic Peroxide","Toxic","Radioactive","Corrosive","Miscellaneous Dangerous Goods"}))</f>
        <v/>
      </c>
      <c r="M476" s="14"/>
      <c r="N476" s="112"/>
      <c r="O476" s="88"/>
      <c r="P476" s="14"/>
      <c r="Q476" s="15" t="str">
        <f>IF(OR($O476="",$P476=""),"",INDEX('Hide Me'!$AE$4:$AI$8,MATCH($P476,'Hide Me'!$AD$4:$AD$8,0),MATCH($O476,'Hide Me'!$AE$3:$AI$3,0)))</f>
        <v/>
      </c>
      <c r="R476" s="48" t="str">
        <f>IF($Q476="","",VLOOKUP($Q476,'Hide Me'!$AD$11:$AE$14,2,FALSE))</f>
        <v/>
      </c>
      <c r="S476" s="45"/>
    </row>
    <row r="477" spans="1:19" s="19" customFormat="1" x14ac:dyDescent="0.2">
      <c r="A477" s="20"/>
      <c r="B477" s="133"/>
      <c r="C477" s="14"/>
      <c r="D477" s="108"/>
      <c r="E477" s="129"/>
      <c r="F477" s="129"/>
      <c r="G477" s="12"/>
      <c r="H477" s="111"/>
      <c r="I477" s="14"/>
      <c r="J477" s="14"/>
      <c r="K477" s="16"/>
      <c r="L477" s="144" t="str">
        <f>IF(K478="","",LOOKUP(K478,{1,2.1,2.2,2.3,3,4.1,4.2,4.3,5.1,5.2,6.1,7,8,9},{"Explosives","Flammable Gas"," Non-Flammable Non-Toxic Gas","Toxic Gas","Flammable Liquid","Flammable Solid","Spontaneously Combustible","Dangerous When Wet","Oxidizing Agent","Organic Peroxide","Toxic","Radioactive","Corrosive","Miscellaneous Dangerous Goods"}))</f>
        <v/>
      </c>
      <c r="M477" s="14"/>
      <c r="N477" s="112"/>
      <c r="O477" s="88"/>
      <c r="P477" s="14"/>
      <c r="Q477" s="15" t="str">
        <f>IF(OR($O477="",$P477=""),"",INDEX('Hide Me'!$AE$4:$AI$8,MATCH($P477,'Hide Me'!$AD$4:$AD$8,0),MATCH($O477,'Hide Me'!$AE$3:$AI$3,0)))</f>
        <v/>
      </c>
      <c r="R477" s="48" t="str">
        <f>IF($Q477="","",VLOOKUP($Q477,'Hide Me'!$AD$11:$AE$14,2,FALSE))</f>
        <v/>
      </c>
      <c r="S477" s="45"/>
    </row>
    <row r="478" spans="1:19" s="19" customFormat="1" x14ac:dyDescent="0.2">
      <c r="A478" s="20"/>
      <c r="B478" s="133"/>
      <c r="C478" s="14"/>
      <c r="D478" s="108"/>
      <c r="E478" s="129"/>
      <c r="F478" s="129"/>
      <c r="G478" s="12"/>
      <c r="H478" s="111"/>
      <c r="I478" s="14"/>
      <c r="J478" s="14"/>
      <c r="K478" s="16"/>
      <c r="L478" s="144" t="str">
        <f>IF(K479="","",LOOKUP(K479,{1,2.1,2.2,2.3,3,4.1,4.2,4.3,5.1,5.2,6.1,7,8,9},{"Explosives","Flammable Gas"," Non-Flammable Non-Toxic Gas","Toxic Gas","Flammable Liquid","Flammable Solid","Spontaneously Combustible","Dangerous When Wet","Oxidizing Agent","Organic Peroxide","Toxic","Radioactive","Corrosive","Miscellaneous Dangerous Goods"}))</f>
        <v/>
      </c>
      <c r="M478" s="14"/>
      <c r="N478" s="112"/>
      <c r="O478" s="88"/>
      <c r="P478" s="14"/>
      <c r="Q478" s="15" t="str">
        <f>IF(OR($O478="",$P478=""),"",INDEX('Hide Me'!$AE$4:$AI$8,MATCH($P478,'Hide Me'!$AD$4:$AD$8,0),MATCH($O478,'Hide Me'!$AE$3:$AI$3,0)))</f>
        <v/>
      </c>
      <c r="R478" s="48" t="str">
        <f>IF($Q478="","",VLOOKUP($Q478,'Hide Me'!$AD$11:$AE$14,2,FALSE))</f>
        <v/>
      </c>
      <c r="S478" s="45"/>
    </row>
    <row r="479" spans="1:19" s="19" customFormat="1" x14ac:dyDescent="0.2">
      <c r="A479" s="20"/>
      <c r="B479" s="133"/>
      <c r="C479" s="14"/>
      <c r="D479" s="108"/>
      <c r="E479" s="129"/>
      <c r="F479" s="129"/>
      <c r="G479" s="12"/>
      <c r="H479" s="111"/>
      <c r="I479" s="14"/>
      <c r="J479" s="14"/>
      <c r="K479" s="16"/>
      <c r="L479" s="144" t="str">
        <f>IF(K480="","",LOOKUP(K480,{1,2.1,2.2,2.3,3,4.1,4.2,4.3,5.1,5.2,6.1,7,8,9},{"Explosives","Flammable Gas"," Non-Flammable Non-Toxic Gas","Toxic Gas","Flammable Liquid","Flammable Solid","Spontaneously Combustible","Dangerous When Wet","Oxidizing Agent","Organic Peroxide","Toxic","Radioactive","Corrosive","Miscellaneous Dangerous Goods"}))</f>
        <v/>
      </c>
      <c r="M479" s="14"/>
      <c r="N479" s="112"/>
      <c r="O479" s="88"/>
      <c r="P479" s="14"/>
      <c r="Q479" s="15" t="str">
        <f>IF(OR($O479="",$P479=""),"",INDEX('Hide Me'!$AE$4:$AI$8,MATCH($P479,'Hide Me'!$AD$4:$AD$8,0),MATCH($O479,'Hide Me'!$AE$3:$AI$3,0)))</f>
        <v/>
      </c>
      <c r="R479" s="48" t="str">
        <f>IF($Q479="","",VLOOKUP($Q479,'Hide Me'!$AD$11:$AE$14,2,FALSE))</f>
        <v/>
      </c>
      <c r="S479" s="45"/>
    </row>
    <row r="480" spans="1:19" s="19" customFormat="1" x14ac:dyDescent="0.2">
      <c r="A480" s="20"/>
      <c r="B480" s="133"/>
      <c r="C480" s="14"/>
      <c r="D480" s="108"/>
      <c r="E480" s="129"/>
      <c r="F480" s="129"/>
      <c r="G480" s="12"/>
      <c r="H480" s="111"/>
      <c r="I480" s="14"/>
      <c r="J480" s="14"/>
      <c r="K480" s="16"/>
      <c r="L480" s="144" t="str">
        <f>IF(K481="","",LOOKUP(K481,{1,2.1,2.2,2.3,3,4.1,4.2,4.3,5.1,5.2,6.1,7,8,9},{"Explosives","Flammable Gas"," Non-Flammable Non-Toxic Gas","Toxic Gas","Flammable Liquid","Flammable Solid","Spontaneously Combustible","Dangerous When Wet","Oxidizing Agent","Organic Peroxide","Toxic","Radioactive","Corrosive","Miscellaneous Dangerous Goods"}))</f>
        <v/>
      </c>
      <c r="M480" s="14"/>
      <c r="N480" s="112"/>
      <c r="O480" s="88"/>
      <c r="P480" s="14"/>
      <c r="Q480" s="15" t="str">
        <f>IF(OR($O480="",$P480=""),"",INDEX('Hide Me'!$AE$4:$AI$8,MATCH($P480,'Hide Me'!$AD$4:$AD$8,0),MATCH($O480,'Hide Me'!$AE$3:$AI$3,0)))</f>
        <v/>
      </c>
      <c r="R480" s="48" t="str">
        <f>IF($Q480="","",VLOOKUP($Q480,'Hide Me'!$AD$11:$AE$14,2,FALSE))</f>
        <v/>
      </c>
      <c r="S480" s="45"/>
    </row>
    <row r="481" spans="1:19" s="19" customFormat="1" x14ac:dyDescent="0.2">
      <c r="A481" s="20"/>
      <c r="B481" s="133"/>
      <c r="C481" s="14"/>
      <c r="D481" s="108"/>
      <c r="E481" s="129"/>
      <c r="F481" s="129"/>
      <c r="G481" s="12"/>
      <c r="H481" s="111"/>
      <c r="I481" s="14"/>
      <c r="J481" s="14"/>
      <c r="K481" s="16"/>
      <c r="L481" s="144" t="str">
        <f>IF(K482="","",LOOKUP(K482,{1,2.1,2.2,2.3,3,4.1,4.2,4.3,5.1,5.2,6.1,7,8,9},{"Explosives","Flammable Gas"," Non-Flammable Non-Toxic Gas","Toxic Gas","Flammable Liquid","Flammable Solid","Spontaneously Combustible","Dangerous When Wet","Oxidizing Agent","Organic Peroxide","Toxic","Radioactive","Corrosive","Miscellaneous Dangerous Goods"}))</f>
        <v/>
      </c>
      <c r="M481" s="14"/>
      <c r="N481" s="112"/>
      <c r="O481" s="88"/>
      <c r="P481" s="14"/>
      <c r="Q481" s="15" t="str">
        <f>IF(OR($O481="",$P481=""),"",INDEX('Hide Me'!$AE$4:$AI$8,MATCH($P481,'Hide Me'!$AD$4:$AD$8,0),MATCH($O481,'Hide Me'!$AE$3:$AI$3,0)))</f>
        <v/>
      </c>
      <c r="R481" s="48" t="str">
        <f>IF($Q481="","",VLOOKUP($Q481,'Hide Me'!$AD$11:$AE$14,2,FALSE))</f>
        <v/>
      </c>
      <c r="S481" s="45"/>
    </row>
    <row r="482" spans="1:19" s="19" customFormat="1" x14ac:dyDescent="0.2">
      <c r="A482" s="20"/>
      <c r="B482" s="133"/>
      <c r="C482" s="14"/>
      <c r="D482" s="108"/>
      <c r="E482" s="129"/>
      <c r="F482" s="129"/>
      <c r="G482" s="12"/>
      <c r="H482" s="111"/>
      <c r="I482" s="14"/>
      <c r="J482" s="14"/>
      <c r="K482" s="16"/>
      <c r="L482" s="144" t="str">
        <f>IF(K483="","",LOOKUP(K483,{1,2.1,2.2,2.3,3,4.1,4.2,4.3,5.1,5.2,6.1,7,8,9},{"Explosives","Flammable Gas"," Non-Flammable Non-Toxic Gas","Toxic Gas","Flammable Liquid","Flammable Solid","Spontaneously Combustible","Dangerous When Wet","Oxidizing Agent","Organic Peroxide","Toxic","Radioactive","Corrosive","Miscellaneous Dangerous Goods"}))</f>
        <v/>
      </c>
      <c r="M482" s="14"/>
      <c r="N482" s="112"/>
      <c r="O482" s="88"/>
      <c r="P482" s="14"/>
      <c r="Q482" s="15" t="str">
        <f>IF(OR($O482="",$P482=""),"",INDEX('Hide Me'!$AE$4:$AI$8,MATCH($P482,'Hide Me'!$AD$4:$AD$8,0),MATCH($O482,'Hide Me'!$AE$3:$AI$3,0)))</f>
        <v/>
      </c>
      <c r="R482" s="48" t="str">
        <f>IF($Q482="","",VLOOKUP($Q482,'Hide Me'!$AD$11:$AE$14,2,FALSE))</f>
        <v/>
      </c>
      <c r="S482" s="45"/>
    </row>
    <row r="483" spans="1:19" s="19" customFormat="1" x14ac:dyDescent="0.2">
      <c r="A483" s="20"/>
      <c r="B483" s="133"/>
      <c r="C483" s="14"/>
      <c r="D483" s="108"/>
      <c r="E483" s="129"/>
      <c r="F483" s="129"/>
      <c r="G483" s="12"/>
      <c r="H483" s="111"/>
      <c r="I483" s="14"/>
      <c r="J483" s="14"/>
      <c r="K483" s="16"/>
      <c r="L483" s="144" t="str">
        <f>IF(K484="","",LOOKUP(K484,{1,2.1,2.2,2.3,3,4.1,4.2,4.3,5.1,5.2,6.1,7,8,9},{"Explosives","Flammable Gas"," Non-Flammable Non-Toxic Gas","Toxic Gas","Flammable Liquid","Flammable Solid","Spontaneously Combustible","Dangerous When Wet","Oxidizing Agent","Organic Peroxide","Toxic","Radioactive","Corrosive","Miscellaneous Dangerous Goods"}))</f>
        <v/>
      </c>
      <c r="M483" s="14"/>
      <c r="N483" s="112"/>
      <c r="O483" s="88"/>
      <c r="P483" s="14"/>
      <c r="Q483" s="15" t="str">
        <f>IF(OR($O483="",$P483=""),"",INDEX('Hide Me'!$AE$4:$AI$8,MATCH($P483,'Hide Me'!$AD$4:$AD$8,0),MATCH($O483,'Hide Me'!$AE$3:$AI$3,0)))</f>
        <v/>
      </c>
      <c r="R483" s="48" t="str">
        <f>IF($Q483="","",VLOOKUP($Q483,'Hide Me'!$AD$11:$AE$14,2,FALSE))</f>
        <v/>
      </c>
      <c r="S483" s="45"/>
    </row>
    <row r="484" spans="1:19" s="19" customFormat="1" x14ac:dyDescent="0.2">
      <c r="A484" s="20"/>
      <c r="B484" s="133"/>
      <c r="C484" s="14"/>
      <c r="D484" s="108"/>
      <c r="E484" s="129"/>
      <c r="F484" s="129"/>
      <c r="G484" s="12"/>
      <c r="H484" s="111"/>
      <c r="I484" s="14"/>
      <c r="J484" s="14"/>
      <c r="K484" s="16"/>
      <c r="L484" s="144" t="str">
        <f>IF(K485="","",LOOKUP(K485,{1,2.1,2.2,2.3,3,4.1,4.2,4.3,5.1,5.2,6.1,7,8,9},{"Explosives","Flammable Gas"," Non-Flammable Non-Toxic Gas","Toxic Gas","Flammable Liquid","Flammable Solid","Spontaneously Combustible","Dangerous When Wet","Oxidizing Agent","Organic Peroxide","Toxic","Radioactive","Corrosive","Miscellaneous Dangerous Goods"}))</f>
        <v/>
      </c>
      <c r="M484" s="14"/>
      <c r="N484" s="112"/>
      <c r="O484" s="88"/>
      <c r="P484" s="14"/>
      <c r="Q484" s="15" t="str">
        <f>IF(OR($O484="",$P484=""),"",INDEX('Hide Me'!$AE$4:$AI$8,MATCH($P484,'Hide Me'!$AD$4:$AD$8,0),MATCH($O484,'Hide Me'!$AE$3:$AI$3,0)))</f>
        <v/>
      </c>
      <c r="R484" s="48" t="str">
        <f>IF($Q484="","",VLOOKUP($Q484,'Hide Me'!$AD$11:$AE$14,2,FALSE))</f>
        <v/>
      </c>
      <c r="S484" s="45"/>
    </row>
    <row r="485" spans="1:19" s="19" customFormat="1" x14ac:dyDescent="0.2">
      <c r="A485" s="20"/>
      <c r="B485" s="133"/>
      <c r="C485" s="14"/>
      <c r="D485" s="108"/>
      <c r="E485" s="129"/>
      <c r="F485" s="129"/>
      <c r="G485" s="12"/>
      <c r="H485" s="111"/>
      <c r="I485" s="14"/>
      <c r="J485" s="14"/>
      <c r="K485" s="16"/>
      <c r="L485" s="144" t="str">
        <f>IF(K486="","",LOOKUP(K486,{1,2.1,2.2,2.3,3,4.1,4.2,4.3,5.1,5.2,6.1,7,8,9},{"Explosives","Flammable Gas"," Non-Flammable Non-Toxic Gas","Toxic Gas","Flammable Liquid","Flammable Solid","Spontaneously Combustible","Dangerous When Wet","Oxidizing Agent","Organic Peroxide","Toxic","Radioactive","Corrosive","Miscellaneous Dangerous Goods"}))</f>
        <v/>
      </c>
      <c r="M485" s="14"/>
      <c r="N485" s="112"/>
      <c r="O485" s="88"/>
      <c r="P485" s="14"/>
      <c r="Q485" s="15" t="str">
        <f>IF(OR($O485="",$P485=""),"",INDEX('Hide Me'!$AE$4:$AI$8,MATCH($P485,'Hide Me'!$AD$4:$AD$8,0),MATCH($O485,'Hide Me'!$AE$3:$AI$3,0)))</f>
        <v/>
      </c>
      <c r="R485" s="48" t="str">
        <f>IF($Q485="","",VLOOKUP($Q485,'Hide Me'!$AD$11:$AE$14,2,FALSE))</f>
        <v/>
      </c>
      <c r="S485" s="45"/>
    </row>
    <row r="486" spans="1:19" s="19" customFormat="1" x14ac:dyDescent="0.2">
      <c r="A486" s="20"/>
      <c r="B486" s="133"/>
      <c r="C486" s="14"/>
      <c r="D486" s="108"/>
      <c r="E486" s="129"/>
      <c r="F486" s="129"/>
      <c r="G486" s="12"/>
      <c r="H486" s="111"/>
      <c r="I486" s="14"/>
      <c r="J486" s="14"/>
      <c r="K486" s="16"/>
      <c r="L486" s="144" t="str">
        <f>IF(K487="","",LOOKUP(K487,{1,2.1,2.2,2.3,3,4.1,4.2,4.3,5.1,5.2,6.1,7,8,9},{"Explosives","Flammable Gas"," Non-Flammable Non-Toxic Gas","Toxic Gas","Flammable Liquid","Flammable Solid","Spontaneously Combustible","Dangerous When Wet","Oxidizing Agent","Organic Peroxide","Toxic","Radioactive","Corrosive","Miscellaneous Dangerous Goods"}))</f>
        <v/>
      </c>
      <c r="M486" s="14"/>
      <c r="N486" s="112"/>
      <c r="O486" s="88"/>
      <c r="P486" s="14"/>
      <c r="Q486" s="15" t="str">
        <f>IF(OR($O486="",$P486=""),"",INDEX('Hide Me'!$AE$4:$AI$8,MATCH($P486,'Hide Me'!$AD$4:$AD$8,0),MATCH($O486,'Hide Me'!$AE$3:$AI$3,0)))</f>
        <v/>
      </c>
      <c r="R486" s="48" t="str">
        <f>IF($Q486="","",VLOOKUP($Q486,'Hide Me'!$AD$11:$AE$14,2,FALSE))</f>
        <v/>
      </c>
      <c r="S486" s="45"/>
    </row>
    <row r="487" spans="1:19" s="19" customFormat="1" x14ac:dyDescent="0.2">
      <c r="A487" s="20"/>
      <c r="B487" s="133"/>
      <c r="C487" s="14"/>
      <c r="D487" s="108"/>
      <c r="E487" s="129"/>
      <c r="F487" s="129"/>
      <c r="G487" s="12"/>
      <c r="H487" s="111"/>
      <c r="I487" s="14"/>
      <c r="J487" s="14"/>
      <c r="K487" s="16"/>
      <c r="L487" s="144" t="str">
        <f>IF(K488="","",LOOKUP(K488,{1,2.1,2.2,2.3,3,4.1,4.2,4.3,5.1,5.2,6.1,7,8,9},{"Explosives","Flammable Gas"," Non-Flammable Non-Toxic Gas","Toxic Gas","Flammable Liquid","Flammable Solid","Spontaneously Combustible","Dangerous When Wet","Oxidizing Agent","Organic Peroxide","Toxic","Radioactive","Corrosive","Miscellaneous Dangerous Goods"}))</f>
        <v/>
      </c>
      <c r="M487" s="14"/>
      <c r="N487" s="112"/>
      <c r="O487" s="88"/>
      <c r="P487" s="14"/>
      <c r="Q487" s="15" t="str">
        <f>IF(OR($O487="",$P487=""),"",INDEX('Hide Me'!$AE$4:$AI$8,MATCH($P487,'Hide Me'!$AD$4:$AD$8,0),MATCH($O487,'Hide Me'!$AE$3:$AI$3,0)))</f>
        <v/>
      </c>
      <c r="R487" s="48" t="str">
        <f>IF($Q487="","",VLOOKUP($Q487,'Hide Me'!$AD$11:$AE$14,2,FALSE))</f>
        <v/>
      </c>
      <c r="S487" s="45"/>
    </row>
    <row r="488" spans="1:19" s="19" customFormat="1" x14ac:dyDescent="0.2">
      <c r="A488" s="20"/>
      <c r="B488" s="133"/>
      <c r="C488" s="14"/>
      <c r="D488" s="108"/>
      <c r="E488" s="129"/>
      <c r="F488" s="129"/>
      <c r="G488" s="12"/>
      <c r="H488" s="111"/>
      <c r="I488" s="14"/>
      <c r="J488" s="14"/>
      <c r="K488" s="16"/>
      <c r="L488" s="144" t="str">
        <f>IF(K489="","",LOOKUP(K489,{1,2.1,2.2,2.3,3,4.1,4.2,4.3,5.1,5.2,6.1,7,8,9},{"Explosives","Flammable Gas"," Non-Flammable Non-Toxic Gas","Toxic Gas","Flammable Liquid","Flammable Solid","Spontaneously Combustible","Dangerous When Wet","Oxidizing Agent","Organic Peroxide","Toxic","Radioactive","Corrosive","Miscellaneous Dangerous Goods"}))</f>
        <v/>
      </c>
      <c r="M488" s="14"/>
      <c r="N488" s="112"/>
      <c r="O488" s="88"/>
      <c r="P488" s="14"/>
      <c r="Q488" s="15" t="str">
        <f>IF(OR($O488="",$P488=""),"",INDEX('Hide Me'!$AE$4:$AI$8,MATCH($P488,'Hide Me'!$AD$4:$AD$8,0),MATCH($O488,'Hide Me'!$AE$3:$AI$3,0)))</f>
        <v/>
      </c>
      <c r="R488" s="48" t="str">
        <f>IF($Q488="","",VLOOKUP($Q488,'Hide Me'!$AD$11:$AE$14,2,FALSE))</f>
        <v/>
      </c>
      <c r="S488" s="45"/>
    </row>
    <row r="489" spans="1:19" s="19" customFormat="1" x14ac:dyDescent="0.2">
      <c r="A489" s="20"/>
      <c r="B489" s="133"/>
      <c r="C489" s="14"/>
      <c r="D489" s="108"/>
      <c r="E489" s="129"/>
      <c r="F489" s="129"/>
      <c r="G489" s="12"/>
      <c r="H489" s="111"/>
      <c r="I489" s="14"/>
      <c r="J489" s="14"/>
      <c r="K489" s="16"/>
      <c r="L489" s="144" t="str">
        <f>IF(K490="","",LOOKUP(K490,{1,2.1,2.2,2.3,3,4.1,4.2,4.3,5.1,5.2,6.1,7,8,9},{"Explosives","Flammable Gas"," Non-Flammable Non-Toxic Gas","Toxic Gas","Flammable Liquid","Flammable Solid","Spontaneously Combustible","Dangerous When Wet","Oxidizing Agent","Organic Peroxide","Toxic","Radioactive","Corrosive","Miscellaneous Dangerous Goods"}))</f>
        <v/>
      </c>
      <c r="M489" s="14"/>
      <c r="N489" s="112"/>
      <c r="O489" s="88"/>
      <c r="P489" s="14"/>
      <c r="Q489" s="15" t="str">
        <f>IF(OR($O489="",$P489=""),"",INDEX('Hide Me'!$AE$4:$AI$8,MATCH($P489,'Hide Me'!$AD$4:$AD$8,0),MATCH($O489,'Hide Me'!$AE$3:$AI$3,0)))</f>
        <v/>
      </c>
      <c r="R489" s="48" t="str">
        <f>IF($Q489="","",VLOOKUP($Q489,'Hide Me'!$AD$11:$AE$14,2,FALSE))</f>
        <v/>
      </c>
      <c r="S489" s="45"/>
    </row>
    <row r="490" spans="1:19" s="19" customFormat="1" x14ac:dyDescent="0.2">
      <c r="A490" s="20"/>
      <c r="B490" s="133"/>
      <c r="C490" s="14"/>
      <c r="D490" s="108"/>
      <c r="E490" s="129"/>
      <c r="F490" s="129"/>
      <c r="G490" s="12"/>
      <c r="H490" s="111"/>
      <c r="I490" s="14"/>
      <c r="J490" s="14"/>
      <c r="K490" s="16"/>
      <c r="L490" s="144" t="str">
        <f>IF(K491="","",LOOKUP(K491,{1,2.1,2.2,2.3,3,4.1,4.2,4.3,5.1,5.2,6.1,7,8,9},{"Explosives","Flammable Gas"," Non-Flammable Non-Toxic Gas","Toxic Gas","Flammable Liquid","Flammable Solid","Spontaneously Combustible","Dangerous When Wet","Oxidizing Agent","Organic Peroxide","Toxic","Radioactive","Corrosive","Miscellaneous Dangerous Goods"}))</f>
        <v/>
      </c>
      <c r="M490" s="14"/>
      <c r="N490" s="112"/>
      <c r="O490" s="88"/>
      <c r="P490" s="14"/>
      <c r="Q490" s="15" t="str">
        <f>IF(OR($O490="",$P490=""),"",INDEX('Hide Me'!$AE$4:$AI$8,MATCH($P490,'Hide Me'!$AD$4:$AD$8,0),MATCH($O490,'Hide Me'!$AE$3:$AI$3,0)))</f>
        <v/>
      </c>
      <c r="R490" s="48" t="str">
        <f>IF($Q490="","",VLOOKUP($Q490,'Hide Me'!$AD$11:$AE$14,2,FALSE))</f>
        <v/>
      </c>
      <c r="S490" s="45"/>
    </row>
    <row r="491" spans="1:19" s="19" customFormat="1" x14ac:dyDescent="0.2">
      <c r="A491" s="20"/>
      <c r="B491" s="133"/>
      <c r="C491" s="14"/>
      <c r="D491" s="108"/>
      <c r="E491" s="129"/>
      <c r="F491" s="129"/>
      <c r="G491" s="12"/>
      <c r="H491" s="111"/>
      <c r="I491" s="14"/>
      <c r="J491" s="14"/>
      <c r="K491" s="16"/>
      <c r="L491" s="144" t="str">
        <f>IF(K492="","",LOOKUP(K492,{1,2.1,2.2,2.3,3,4.1,4.2,4.3,5.1,5.2,6.1,7,8,9},{"Explosives","Flammable Gas"," Non-Flammable Non-Toxic Gas","Toxic Gas","Flammable Liquid","Flammable Solid","Spontaneously Combustible","Dangerous When Wet","Oxidizing Agent","Organic Peroxide","Toxic","Radioactive","Corrosive","Miscellaneous Dangerous Goods"}))</f>
        <v/>
      </c>
      <c r="M491" s="14"/>
      <c r="N491" s="112"/>
      <c r="O491" s="88"/>
      <c r="P491" s="14"/>
      <c r="Q491" s="15" t="str">
        <f>IF(OR($O491="",$P491=""),"",INDEX('Hide Me'!$AE$4:$AI$8,MATCH($P491,'Hide Me'!$AD$4:$AD$8,0),MATCH($O491,'Hide Me'!$AE$3:$AI$3,0)))</f>
        <v/>
      </c>
      <c r="R491" s="48" t="str">
        <f>IF($Q491="","",VLOOKUP($Q491,'Hide Me'!$AD$11:$AE$14,2,FALSE))</f>
        <v/>
      </c>
      <c r="S491" s="45"/>
    </row>
    <row r="492" spans="1:19" s="19" customFormat="1" x14ac:dyDescent="0.2">
      <c r="A492" s="20"/>
      <c r="B492" s="133"/>
      <c r="C492" s="14"/>
      <c r="D492" s="108"/>
      <c r="E492" s="129"/>
      <c r="F492" s="129"/>
      <c r="G492" s="12"/>
      <c r="H492" s="111"/>
      <c r="I492" s="14"/>
      <c r="J492" s="14"/>
      <c r="K492" s="16"/>
      <c r="L492" s="144" t="str">
        <f>IF(K493="","",LOOKUP(K493,{1,2.1,2.2,2.3,3,4.1,4.2,4.3,5.1,5.2,6.1,7,8,9},{"Explosives","Flammable Gas"," Non-Flammable Non-Toxic Gas","Toxic Gas","Flammable Liquid","Flammable Solid","Spontaneously Combustible","Dangerous When Wet","Oxidizing Agent","Organic Peroxide","Toxic","Radioactive","Corrosive","Miscellaneous Dangerous Goods"}))</f>
        <v/>
      </c>
      <c r="M492" s="14"/>
      <c r="N492" s="112"/>
      <c r="O492" s="88"/>
      <c r="P492" s="14"/>
      <c r="Q492" s="15" t="str">
        <f>IF(OR($O492="",$P492=""),"",INDEX('Hide Me'!$AE$4:$AI$8,MATCH($P492,'Hide Me'!$AD$4:$AD$8,0),MATCH($O492,'Hide Me'!$AE$3:$AI$3,0)))</f>
        <v/>
      </c>
      <c r="R492" s="48" t="str">
        <f>IF($Q492="","",VLOOKUP($Q492,'Hide Me'!$AD$11:$AE$14,2,FALSE))</f>
        <v/>
      </c>
      <c r="S492" s="45"/>
    </row>
    <row r="493" spans="1:19" s="19" customFormat="1" x14ac:dyDescent="0.2">
      <c r="A493" s="20"/>
      <c r="B493" s="133"/>
      <c r="C493" s="14"/>
      <c r="D493" s="108"/>
      <c r="E493" s="129"/>
      <c r="F493" s="129"/>
      <c r="G493" s="12"/>
      <c r="H493" s="111"/>
      <c r="I493" s="14"/>
      <c r="J493" s="14"/>
      <c r="K493" s="16"/>
      <c r="L493" s="144" t="str">
        <f>IF(K494="","",LOOKUP(K494,{1,2.1,2.2,2.3,3,4.1,4.2,4.3,5.1,5.2,6.1,7,8,9},{"Explosives","Flammable Gas"," Non-Flammable Non-Toxic Gas","Toxic Gas","Flammable Liquid","Flammable Solid","Spontaneously Combustible","Dangerous When Wet","Oxidizing Agent","Organic Peroxide","Toxic","Radioactive","Corrosive","Miscellaneous Dangerous Goods"}))</f>
        <v/>
      </c>
      <c r="M493" s="14"/>
      <c r="N493" s="112"/>
      <c r="O493" s="88"/>
      <c r="P493" s="14"/>
      <c r="Q493" s="15" t="str">
        <f>IF(OR($O493="",$P493=""),"",INDEX('Hide Me'!$AE$4:$AI$8,MATCH($P493,'Hide Me'!$AD$4:$AD$8,0),MATCH($O493,'Hide Me'!$AE$3:$AI$3,0)))</f>
        <v/>
      </c>
      <c r="R493" s="48" t="str">
        <f>IF($Q493="","",VLOOKUP($Q493,'Hide Me'!$AD$11:$AE$14,2,FALSE))</f>
        <v/>
      </c>
      <c r="S493" s="45"/>
    </row>
    <row r="494" spans="1:19" s="19" customFormat="1" x14ac:dyDescent="0.2">
      <c r="A494" s="20"/>
      <c r="B494" s="133"/>
      <c r="C494" s="14"/>
      <c r="D494" s="108"/>
      <c r="E494" s="129"/>
      <c r="F494" s="129"/>
      <c r="G494" s="12"/>
      <c r="H494" s="111"/>
      <c r="I494" s="14"/>
      <c r="J494" s="14"/>
      <c r="K494" s="16"/>
      <c r="L494" s="144" t="str">
        <f>IF(K495="","",LOOKUP(K495,{1,2.1,2.2,2.3,3,4.1,4.2,4.3,5.1,5.2,6.1,7,8,9},{"Explosives","Flammable Gas"," Non-Flammable Non-Toxic Gas","Toxic Gas","Flammable Liquid","Flammable Solid","Spontaneously Combustible","Dangerous When Wet","Oxidizing Agent","Organic Peroxide","Toxic","Radioactive","Corrosive","Miscellaneous Dangerous Goods"}))</f>
        <v/>
      </c>
      <c r="M494" s="14"/>
      <c r="N494" s="112"/>
      <c r="O494" s="88"/>
      <c r="P494" s="14"/>
      <c r="Q494" s="15" t="str">
        <f>IF(OR($O494="",$P494=""),"",INDEX('Hide Me'!$AE$4:$AI$8,MATCH($P494,'Hide Me'!$AD$4:$AD$8,0),MATCH($O494,'Hide Me'!$AE$3:$AI$3,0)))</f>
        <v/>
      </c>
      <c r="R494" s="48" t="str">
        <f>IF($Q494="","",VLOOKUP($Q494,'Hide Me'!$AD$11:$AE$14,2,FALSE))</f>
        <v/>
      </c>
      <c r="S494" s="45"/>
    </row>
    <row r="495" spans="1:19" s="19" customFormat="1" x14ac:dyDescent="0.2">
      <c r="A495" s="20"/>
      <c r="B495" s="133"/>
      <c r="C495" s="14"/>
      <c r="D495" s="108"/>
      <c r="E495" s="129"/>
      <c r="F495" s="129"/>
      <c r="G495" s="12"/>
      <c r="H495" s="111"/>
      <c r="I495" s="14"/>
      <c r="J495" s="14"/>
      <c r="K495" s="16"/>
      <c r="L495" s="144" t="str">
        <f>IF(K496="","",LOOKUP(K496,{1,2.1,2.2,2.3,3,4.1,4.2,4.3,5.1,5.2,6.1,7,8,9},{"Explosives","Flammable Gas"," Non-Flammable Non-Toxic Gas","Toxic Gas","Flammable Liquid","Flammable Solid","Spontaneously Combustible","Dangerous When Wet","Oxidizing Agent","Organic Peroxide","Toxic","Radioactive","Corrosive","Miscellaneous Dangerous Goods"}))</f>
        <v/>
      </c>
      <c r="M495" s="14"/>
      <c r="N495" s="112"/>
      <c r="O495" s="88"/>
      <c r="P495" s="14"/>
      <c r="Q495" s="15" t="str">
        <f>IF(OR($O495="",$P495=""),"",INDEX('Hide Me'!$AE$4:$AI$8,MATCH($P495,'Hide Me'!$AD$4:$AD$8,0),MATCH($O495,'Hide Me'!$AE$3:$AI$3,0)))</f>
        <v/>
      </c>
      <c r="R495" s="48" t="str">
        <f>IF($Q495="","",VLOOKUP($Q495,'Hide Me'!$AD$11:$AE$14,2,FALSE))</f>
        <v/>
      </c>
      <c r="S495" s="45"/>
    </row>
    <row r="496" spans="1:19" s="19" customFormat="1" x14ac:dyDescent="0.2">
      <c r="A496" s="20"/>
      <c r="B496" s="133"/>
      <c r="C496" s="14"/>
      <c r="D496" s="108"/>
      <c r="E496" s="129"/>
      <c r="F496" s="129"/>
      <c r="G496" s="12"/>
      <c r="H496" s="111"/>
      <c r="I496" s="14"/>
      <c r="J496" s="14"/>
      <c r="K496" s="16"/>
      <c r="L496" s="144" t="str">
        <f>IF(K497="","",LOOKUP(K497,{1,2.1,2.2,2.3,3,4.1,4.2,4.3,5.1,5.2,6.1,7,8,9},{"Explosives","Flammable Gas"," Non-Flammable Non-Toxic Gas","Toxic Gas","Flammable Liquid","Flammable Solid","Spontaneously Combustible","Dangerous When Wet","Oxidizing Agent","Organic Peroxide","Toxic","Radioactive","Corrosive","Miscellaneous Dangerous Goods"}))</f>
        <v/>
      </c>
      <c r="M496" s="14"/>
      <c r="N496" s="112"/>
      <c r="O496" s="88"/>
      <c r="P496" s="14"/>
      <c r="Q496" s="15" t="str">
        <f>IF(OR($O496="",$P496=""),"",INDEX('Hide Me'!$AE$4:$AI$8,MATCH($P496,'Hide Me'!$AD$4:$AD$8,0),MATCH($O496,'Hide Me'!$AE$3:$AI$3,0)))</f>
        <v/>
      </c>
      <c r="R496" s="48" t="str">
        <f>IF($Q496="","",VLOOKUP($Q496,'Hide Me'!$AD$11:$AE$14,2,FALSE))</f>
        <v/>
      </c>
      <c r="S496" s="45"/>
    </row>
    <row r="497" spans="1:19" s="19" customFormat="1" x14ac:dyDescent="0.2">
      <c r="A497" s="20"/>
      <c r="B497" s="133"/>
      <c r="C497" s="14"/>
      <c r="D497" s="108"/>
      <c r="E497" s="129"/>
      <c r="F497" s="129"/>
      <c r="G497" s="12"/>
      <c r="H497" s="111"/>
      <c r="I497" s="14"/>
      <c r="J497" s="14"/>
      <c r="K497" s="16"/>
      <c r="L497" s="144" t="str">
        <f>IF(K498="","",LOOKUP(K498,{1,2.1,2.2,2.3,3,4.1,4.2,4.3,5.1,5.2,6.1,7,8,9},{"Explosives","Flammable Gas"," Non-Flammable Non-Toxic Gas","Toxic Gas","Flammable Liquid","Flammable Solid","Spontaneously Combustible","Dangerous When Wet","Oxidizing Agent","Organic Peroxide","Toxic","Radioactive","Corrosive","Miscellaneous Dangerous Goods"}))</f>
        <v/>
      </c>
      <c r="M497" s="14"/>
      <c r="N497" s="112"/>
      <c r="O497" s="88"/>
      <c r="P497" s="14"/>
      <c r="Q497" s="15" t="str">
        <f>IF(OR($O497="",$P497=""),"",INDEX('Hide Me'!$AE$4:$AI$8,MATCH($P497,'Hide Me'!$AD$4:$AD$8,0),MATCH($O497,'Hide Me'!$AE$3:$AI$3,0)))</f>
        <v/>
      </c>
      <c r="R497" s="48" t="str">
        <f>IF($Q497="","",VLOOKUP($Q497,'Hide Me'!$AD$11:$AE$14,2,FALSE))</f>
        <v/>
      </c>
      <c r="S497" s="45"/>
    </row>
    <row r="498" spans="1:19" s="19" customFormat="1" x14ac:dyDescent="0.2">
      <c r="A498" s="20"/>
      <c r="B498" s="133"/>
      <c r="C498" s="14"/>
      <c r="D498" s="108"/>
      <c r="E498" s="129"/>
      <c r="F498" s="129"/>
      <c r="G498" s="12"/>
      <c r="H498" s="111"/>
      <c r="I498" s="14"/>
      <c r="J498" s="14"/>
      <c r="K498" s="16"/>
      <c r="L498" s="144" t="str">
        <f>IF(K499="","",LOOKUP(K499,{1,2.1,2.2,2.3,3,4.1,4.2,4.3,5.1,5.2,6.1,7,8,9},{"Explosives","Flammable Gas"," Non-Flammable Non-Toxic Gas","Toxic Gas","Flammable Liquid","Flammable Solid","Spontaneously Combustible","Dangerous When Wet","Oxidizing Agent","Organic Peroxide","Toxic","Radioactive","Corrosive","Miscellaneous Dangerous Goods"}))</f>
        <v/>
      </c>
      <c r="M498" s="14"/>
      <c r="N498" s="112"/>
      <c r="O498" s="88"/>
      <c r="P498" s="14"/>
      <c r="Q498" s="15" t="str">
        <f>IF(OR($O498="",$P498=""),"",INDEX('Hide Me'!$AE$4:$AI$8,MATCH($P498,'Hide Me'!$AD$4:$AD$8,0),MATCH($O498,'Hide Me'!$AE$3:$AI$3,0)))</f>
        <v/>
      </c>
      <c r="R498" s="48" t="str">
        <f>IF($Q498="","",VLOOKUP($Q498,'Hide Me'!$AD$11:$AE$14,2,FALSE))</f>
        <v/>
      </c>
      <c r="S498" s="45"/>
    </row>
    <row r="499" spans="1:19" s="19" customFormat="1" x14ac:dyDescent="0.2">
      <c r="A499" s="20"/>
      <c r="B499" s="133"/>
      <c r="C499" s="14"/>
      <c r="D499" s="108"/>
      <c r="E499" s="129"/>
      <c r="F499" s="129"/>
      <c r="G499" s="12"/>
      <c r="H499" s="111"/>
      <c r="I499" s="14"/>
      <c r="J499" s="14"/>
      <c r="K499" s="16"/>
      <c r="L499" s="144" t="str">
        <f>IF(K500="","",LOOKUP(K500,{1,2.1,2.2,2.3,3,4.1,4.2,4.3,5.1,5.2,6.1,7,8,9},{"Explosives","Flammable Gas"," Non-Flammable Non-Toxic Gas","Toxic Gas","Flammable Liquid","Flammable Solid","Spontaneously Combustible","Dangerous When Wet","Oxidizing Agent","Organic Peroxide","Toxic","Radioactive","Corrosive","Miscellaneous Dangerous Goods"}))</f>
        <v/>
      </c>
      <c r="M499" s="14"/>
      <c r="N499" s="112"/>
      <c r="O499" s="88"/>
      <c r="P499" s="14"/>
      <c r="Q499" s="15" t="str">
        <f>IF(OR($O499="",$P499=""),"",INDEX('Hide Me'!$AE$4:$AI$8,MATCH($P499,'Hide Me'!$AD$4:$AD$8,0),MATCH($O499,'Hide Me'!$AE$3:$AI$3,0)))</f>
        <v/>
      </c>
      <c r="R499" s="48" t="str">
        <f>IF($Q499="","",VLOOKUP($Q499,'Hide Me'!$AD$11:$AE$14,2,FALSE))</f>
        <v/>
      </c>
      <c r="S499" s="45"/>
    </row>
    <row r="500" spans="1:19" s="19" customFormat="1" x14ac:dyDescent="0.2">
      <c r="A500" s="20"/>
      <c r="B500" s="133"/>
      <c r="C500" s="14"/>
      <c r="D500" s="108"/>
      <c r="E500" s="129"/>
      <c r="F500" s="129"/>
      <c r="G500" s="12"/>
      <c r="H500" s="111"/>
      <c r="I500" s="14"/>
      <c r="J500" s="14"/>
      <c r="K500" s="16"/>
      <c r="L500" s="144" t="str">
        <f>IF(K501="","",LOOKUP(K501,{1,2.1,2.2,2.3,3,4.1,4.2,4.3,5.1,5.2,6.1,7,8,9},{"Explosives","Flammable Gas"," Non-Flammable Non-Toxic Gas","Toxic Gas","Flammable Liquid","Flammable Solid","Spontaneously Combustible","Dangerous When Wet","Oxidizing Agent","Organic Peroxide","Toxic","Radioactive","Corrosive","Miscellaneous Dangerous Goods"}))</f>
        <v/>
      </c>
      <c r="M500" s="14"/>
      <c r="N500" s="112"/>
      <c r="O500" s="88"/>
      <c r="P500" s="14"/>
      <c r="Q500" s="15" t="str">
        <f>IF(OR($O500="",$P500=""),"",INDEX('Hide Me'!$AE$4:$AI$8,MATCH($P500,'Hide Me'!$AD$4:$AD$8,0),MATCH($O500,'Hide Me'!$AE$3:$AI$3,0)))</f>
        <v/>
      </c>
      <c r="R500" s="48" t="str">
        <f>IF($Q500="","",VLOOKUP($Q500,'Hide Me'!$AD$11:$AE$14,2,FALSE))</f>
        <v/>
      </c>
      <c r="S500" s="45"/>
    </row>
    <row r="501" spans="1:19" s="19" customFormat="1" x14ac:dyDescent="0.2">
      <c r="A501" s="20"/>
      <c r="B501" s="133"/>
      <c r="C501" s="14"/>
      <c r="D501" s="108"/>
      <c r="E501" s="129"/>
      <c r="F501" s="129"/>
      <c r="G501" s="12"/>
      <c r="H501" s="111"/>
      <c r="I501" s="14"/>
      <c r="J501" s="14"/>
      <c r="K501" s="16"/>
      <c r="L501" s="144" t="str">
        <f>IF(K502="","",LOOKUP(K502,{1,2.1,2.2,2.3,3,4.1,4.2,4.3,5.1,5.2,6.1,7,8,9},{"Explosives","Flammable Gas"," Non-Flammable Non-Toxic Gas","Toxic Gas","Flammable Liquid","Flammable Solid","Spontaneously Combustible","Dangerous When Wet","Oxidizing Agent","Organic Peroxide","Toxic","Radioactive","Corrosive","Miscellaneous Dangerous Goods"}))</f>
        <v/>
      </c>
      <c r="M501" s="14"/>
      <c r="N501" s="112"/>
      <c r="O501" s="88"/>
      <c r="P501" s="14"/>
      <c r="Q501" s="15" t="str">
        <f>IF(OR($O501="",$P501=""),"",INDEX('Hide Me'!$AE$4:$AI$8,MATCH($P501,'Hide Me'!$AD$4:$AD$8,0),MATCH($O501,'Hide Me'!$AE$3:$AI$3,0)))</f>
        <v/>
      </c>
      <c r="R501" s="48" t="str">
        <f>IF($Q501="","",VLOOKUP($Q501,'Hide Me'!$AD$11:$AE$14,2,FALSE))</f>
        <v/>
      </c>
      <c r="S501" s="45"/>
    </row>
    <row r="502" spans="1:19" s="19" customFormat="1" x14ac:dyDescent="0.2">
      <c r="A502" s="20"/>
      <c r="B502" s="133"/>
      <c r="C502" s="14"/>
      <c r="D502" s="108"/>
      <c r="E502" s="129"/>
      <c r="F502" s="129"/>
      <c r="G502" s="12"/>
      <c r="H502" s="111"/>
      <c r="I502" s="14"/>
      <c r="J502" s="14"/>
      <c r="K502" s="16"/>
      <c r="L502" s="144" t="str">
        <f>IF(K503="","",LOOKUP(K503,{1,2.1,2.2,2.3,3,4.1,4.2,4.3,5.1,5.2,6.1,7,8,9},{"Explosives","Flammable Gas"," Non-Flammable Non-Toxic Gas","Toxic Gas","Flammable Liquid","Flammable Solid","Spontaneously Combustible","Dangerous When Wet","Oxidizing Agent","Organic Peroxide","Toxic","Radioactive","Corrosive","Miscellaneous Dangerous Goods"}))</f>
        <v/>
      </c>
      <c r="M502" s="14"/>
      <c r="N502" s="112"/>
      <c r="O502" s="88"/>
      <c r="P502" s="14"/>
      <c r="Q502" s="15" t="str">
        <f>IF(OR($O502="",$P502=""),"",INDEX('Hide Me'!$AE$4:$AI$8,MATCH($P502,'Hide Me'!$AD$4:$AD$8,0),MATCH($O502,'Hide Me'!$AE$3:$AI$3,0)))</f>
        <v/>
      </c>
      <c r="R502" s="48" t="str">
        <f>IF($Q502="","",VLOOKUP($Q502,'Hide Me'!$AD$11:$AE$14,2,FALSE))</f>
        <v/>
      </c>
      <c r="S502" s="45"/>
    </row>
    <row r="503" spans="1:19" s="19" customFormat="1" x14ac:dyDescent="0.2">
      <c r="A503" s="20"/>
      <c r="B503" s="133"/>
      <c r="C503" s="14"/>
      <c r="D503" s="108"/>
      <c r="E503" s="129"/>
      <c r="F503" s="129"/>
      <c r="G503" s="12"/>
      <c r="H503" s="111"/>
      <c r="I503" s="14"/>
      <c r="J503" s="14"/>
      <c r="K503" s="16"/>
      <c r="L503" s="144" t="str">
        <f>IF(K504="","",LOOKUP(K504,{1,2.1,2.2,2.3,3,4.1,4.2,4.3,5.1,5.2,6.1,7,8,9},{"Explosives","Flammable Gas"," Non-Flammable Non-Toxic Gas","Toxic Gas","Flammable Liquid","Flammable Solid","Spontaneously Combustible","Dangerous When Wet","Oxidizing Agent","Organic Peroxide","Toxic","Radioactive","Corrosive","Miscellaneous Dangerous Goods"}))</f>
        <v/>
      </c>
      <c r="M503" s="14"/>
      <c r="N503" s="112"/>
      <c r="O503" s="88"/>
      <c r="P503" s="14"/>
      <c r="Q503" s="15" t="str">
        <f>IF(OR($O503="",$P503=""),"",INDEX('Hide Me'!$AE$4:$AI$8,MATCH($P503,'Hide Me'!$AD$4:$AD$8,0),MATCH($O503,'Hide Me'!$AE$3:$AI$3,0)))</f>
        <v/>
      </c>
      <c r="R503" s="48" t="str">
        <f>IF($Q503="","",VLOOKUP($Q503,'Hide Me'!$AD$11:$AE$14,2,FALSE))</f>
        <v/>
      </c>
      <c r="S503" s="45"/>
    </row>
    <row r="504" spans="1:19" s="19" customFormat="1" x14ac:dyDescent="0.2">
      <c r="A504" s="20"/>
      <c r="B504" s="133"/>
      <c r="C504" s="14"/>
      <c r="D504" s="108"/>
      <c r="E504" s="129"/>
      <c r="F504" s="129"/>
      <c r="G504" s="12"/>
      <c r="H504" s="111"/>
      <c r="I504" s="14"/>
      <c r="J504" s="14"/>
      <c r="K504" s="16"/>
      <c r="L504" s="144" t="str">
        <f>IF(K505="","",LOOKUP(K505,{1,2.1,2.2,2.3,3,4.1,4.2,4.3,5.1,5.2,6.1,7,8,9},{"Explosives","Flammable Gas"," Non-Flammable Non-Toxic Gas","Toxic Gas","Flammable Liquid","Flammable Solid","Spontaneously Combustible","Dangerous When Wet","Oxidizing Agent","Organic Peroxide","Toxic","Radioactive","Corrosive","Miscellaneous Dangerous Goods"}))</f>
        <v/>
      </c>
      <c r="M504" s="14"/>
      <c r="N504" s="112"/>
      <c r="O504" s="88"/>
      <c r="P504" s="14"/>
      <c r="Q504" s="15" t="str">
        <f>IF(OR($O504="",$P504=""),"",INDEX('Hide Me'!$AE$4:$AI$8,MATCH($P504,'Hide Me'!$AD$4:$AD$8,0),MATCH($O504,'Hide Me'!$AE$3:$AI$3,0)))</f>
        <v/>
      </c>
      <c r="R504" s="48" t="str">
        <f>IF($Q504="","",VLOOKUP($Q504,'Hide Me'!$AD$11:$AE$14,2,FALSE))</f>
        <v/>
      </c>
      <c r="S504" s="45"/>
    </row>
    <row r="505" spans="1:19" s="19" customFormat="1" x14ac:dyDescent="0.2">
      <c r="A505" s="20"/>
      <c r="B505" s="133"/>
      <c r="C505" s="14"/>
      <c r="D505" s="108"/>
      <c r="E505" s="129"/>
      <c r="F505" s="129"/>
      <c r="G505" s="12"/>
      <c r="H505" s="111"/>
      <c r="I505" s="14"/>
      <c r="J505" s="14"/>
      <c r="K505" s="16"/>
      <c r="L505" s="144" t="str">
        <f>IF(K506="","",LOOKUP(K506,{1,2.1,2.2,2.3,3,4.1,4.2,4.3,5.1,5.2,6.1,7,8,9},{"Explosives","Flammable Gas"," Non-Flammable Non-Toxic Gas","Toxic Gas","Flammable Liquid","Flammable Solid","Spontaneously Combustible","Dangerous When Wet","Oxidizing Agent","Organic Peroxide","Toxic","Radioactive","Corrosive","Miscellaneous Dangerous Goods"}))</f>
        <v/>
      </c>
      <c r="M505" s="14"/>
      <c r="N505" s="112"/>
      <c r="O505" s="88"/>
      <c r="P505" s="14"/>
      <c r="Q505" s="15" t="str">
        <f>IF(OR($O505="",$P505=""),"",INDEX('Hide Me'!$AE$4:$AI$8,MATCH($P505,'Hide Me'!$AD$4:$AD$8,0),MATCH($O505,'Hide Me'!$AE$3:$AI$3,0)))</f>
        <v/>
      </c>
      <c r="R505" s="48" t="str">
        <f>IF($Q505="","",VLOOKUP($Q505,'Hide Me'!$AD$11:$AE$14,2,FALSE))</f>
        <v/>
      </c>
      <c r="S505" s="45"/>
    </row>
    <row r="506" spans="1:19" s="19" customFormat="1" x14ac:dyDescent="0.2">
      <c r="A506" s="20"/>
      <c r="B506" s="133"/>
      <c r="C506" s="14"/>
      <c r="D506" s="108"/>
      <c r="E506" s="129"/>
      <c r="F506" s="129"/>
      <c r="G506" s="12"/>
      <c r="H506" s="111"/>
      <c r="I506" s="14"/>
      <c r="J506" s="14"/>
      <c r="K506" s="16"/>
      <c r="L506" s="144" t="str">
        <f>IF(K507="","",LOOKUP(K507,{1,2.1,2.2,2.3,3,4.1,4.2,4.3,5.1,5.2,6.1,7,8,9},{"Explosives","Flammable Gas"," Non-Flammable Non-Toxic Gas","Toxic Gas","Flammable Liquid","Flammable Solid","Spontaneously Combustible","Dangerous When Wet","Oxidizing Agent","Organic Peroxide","Toxic","Radioactive","Corrosive","Miscellaneous Dangerous Goods"}))</f>
        <v/>
      </c>
      <c r="M506" s="14"/>
      <c r="N506" s="112"/>
      <c r="O506" s="88"/>
      <c r="P506" s="14"/>
      <c r="Q506" s="15" t="str">
        <f>IF(OR($O506="",$P506=""),"",INDEX('Hide Me'!$AE$4:$AI$8,MATCH($P506,'Hide Me'!$AD$4:$AD$8,0),MATCH($O506,'Hide Me'!$AE$3:$AI$3,0)))</f>
        <v/>
      </c>
      <c r="R506" s="48" t="str">
        <f>IF($Q506="","",VLOOKUP($Q506,'Hide Me'!$AD$11:$AE$14,2,FALSE))</f>
        <v/>
      </c>
      <c r="S506" s="45"/>
    </row>
    <row r="507" spans="1:19" s="19" customFormat="1" x14ac:dyDescent="0.2">
      <c r="A507" s="20"/>
      <c r="B507" s="133"/>
      <c r="C507" s="14"/>
      <c r="D507" s="108"/>
      <c r="E507" s="129"/>
      <c r="F507" s="129"/>
      <c r="G507" s="12"/>
      <c r="H507" s="111"/>
      <c r="I507" s="14"/>
      <c r="J507" s="14"/>
      <c r="K507" s="16"/>
      <c r="L507" s="144" t="str">
        <f>IF(K508="","",LOOKUP(K508,{1,2.1,2.2,2.3,3,4.1,4.2,4.3,5.1,5.2,6.1,7,8,9},{"Explosives","Flammable Gas"," Non-Flammable Non-Toxic Gas","Toxic Gas","Flammable Liquid","Flammable Solid","Spontaneously Combustible","Dangerous When Wet","Oxidizing Agent","Organic Peroxide","Toxic","Radioactive","Corrosive","Miscellaneous Dangerous Goods"}))</f>
        <v/>
      </c>
      <c r="M507" s="14"/>
      <c r="N507" s="112"/>
      <c r="O507" s="88"/>
      <c r="P507" s="14"/>
      <c r="Q507" s="15" t="str">
        <f>IF(OR($O507="",$P507=""),"",INDEX('Hide Me'!$AE$4:$AI$8,MATCH($P507,'Hide Me'!$AD$4:$AD$8,0),MATCH($O507,'Hide Me'!$AE$3:$AI$3,0)))</f>
        <v/>
      </c>
      <c r="R507" s="48" t="str">
        <f>IF($Q507="","",VLOOKUP($Q507,'Hide Me'!$AD$11:$AE$14,2,FALSE))</f>
        <v/>
      </c>
      <c r="S507" s="45"/>
    </row>
    <row r="508" spans="1:19" s="19" customFormat="1" x14ac:dyDescent="0.2">
      <c r="A508" s="20"/>
      <c r="B508" s="133"/>
      <c r="C508" s="14"/>
      <c r="D508" s="108"/>
      <c r="E508" s="129"/>
      <c r="F508" s="129"/>
      <c r="G508" s="12"/>
      <c r="H508" s="111"/>
      <c r="I508" s="14"/>
      <c r="J508" s="14"/>
      <c r="K508" s="16"/>
      <c r="L508" s="144" t="str">
        <f>IF(K509="","",LOOKUP(K509,{1,2.1,2.2,2.3,3,4.1,4.2,4.3,5.1,5.2,6.1,7,8,9},{"Explosives","Flammable Gas"," Non-Flammable Non-Toxic Gas","Toxic Gas","Flammable Liquid","Flammable Solid","Spontaneously Combustible","Dangerous When Wet","Oxidizing Agent","Organic Peroxide","Toxic","Radioactive","Corrosive","Miscellaneous Dangerous Goods"}))</f>
        <v/>
      </c>
      <c r="M508" s="14"/>
      <c r="N508" s="112"/>
      <c r="O508" s="88"/>
      <c r="P508" s="14"/>
      <c r="Q508" s="15" t="str">
        <f>IF(OR($O508="",$P508=""),"",INDEX('Hide Me'!$AE$4:$AI$8,MATCH($P508,'Hide Me'!$AD$4:$AD$8,0),MATCH($O508,'Hide Me'!$AE$3:$AI$3,0)))</f>
        <v/>
      </c>
      <c r="R508" s="48" t="str">
        <f>IF($Q508="","",VLOOKUP($Q508,'Hide Me'!$AD$11:$AE$14,2,FALSE))</f>
        <v/>
      </c>
      <c r="S508" s="45"/>
    </row>
    <row r="509" spans="1:19" s="19" customFormat="1" x14ac:dyDescent="0.2">
      <c r="A509" s="20"/>
      <c r="B509" s="133"/>
      <c r="C509" s="14"/>
      <c r="D509" s="108"/>
      <c r="E509" s="129"/>
      <c r="F509" s="129"/>
      <c r="G509" s="12"/>
      <c r="H509" s="111"/>
      <c r="I509" s="14"/>
      <c r="J509" s="14"/>
      <c r="K509" s="16"/>
      <c r="L509" s="144" t="str">
        <f>IF(K510="","",LOOKUP(K510,{1,2.1,2.2,2.3,3,4.1,4.2,4.3,5.1,5.2,6.1,7,8,9},{"Explosives","Flammable Gas"," Non-Flammable Non-Toxic Gas","Toxic Gas","Flammable Liquid","Flammable Solid","Spontaneously Combustible","Dangerous When Wet","Oxidizing Agent","Organic Peroxide","Toxic","Radioactive","Corrosive","Miscellaneous Dangerous Goods"}))</f>
        <v/>
      </c>
      <c r="M509" s="14"/>
      <c r="N509" s="112"/>
      <c r="O509" s="88"/>
      <c r="P509" s="14"/>
      <c r="Q509" s="15" t="str">
        <f>IF(OR($O509="",$P509=""),"",INDEX('Hide Me'!$AE$4:$AI$8,MATCH($P509,'Hide Me'!$AD$4:$AD$8,0),MATCH($O509,'Hide Me'!$AE$3:$AI$3,0)))</f>
        <v/>
      </c>
      <c r="R509" s="48" t="str">
        <f>IF($Q509="","",VLOOKUP($Q509,'Hide Me'!$AD$11:$AE$14,2,FALSE))</f>
        <v/>
      </c>
      <c r="S509" s="45"/>
    </row>
    <row r="510" spans="1:19" s="19" customFormat="1" x14ac:dyDescent="0.2">
      <c r="A510" s="20"/>
      <c r="B510" s="133"/>
      <c r="C510" s="14"/>
      <c r="D510" s="108"/>
      <c r="E510" s="129"/>
      <c r="F510" s="129"/>
      <c r="G510" s="12"/>
      <c r="H510" s="111"/>
      <c r="I510" s="14"/>
      <c r="J510" s="14"/>
      <c r="K510" s="16"/>
      <c r="L510" s="144" t="str">
        <f>IF(K511="","",LOOKUP(K511,{1,2.1,2.2,2.3,3,4.1,4.2,4.3,5.1,5.2,6.1,7,8,9},{"Explosives","Flammable Gas"," Non-Flammable Non-Toxic Gas","Toxic Gas","Flammable Liquid","Flammable Solid","Spontaneously Combustible","Dangerous When Wet","Oxidizing Agent","Organic Peroxide","Toxic","Radioactive","Corrosive","Miscellaneous Dangerous Goods"}))</f>
        <v/>
      </c>
      <c r="M510" s="14"/>
      <c r="N510" s="112"/>
      <c r="O510" s="88"/>
      <c r="P510" s="14"/>
      <c r="Q510" s="15" t="str">
        <f>IF(OR($O510="",$P510=""),"",INDEX('Hide Me'!$AE$4:$AI$8,MATCH($P510,'Hide Me'!$AD$4:$AD$8,0),MATCH($O510,'Hide Me'!$AE$3:$AI$3,0)))</f>
        <v/>
      </c>
      <c r="R510" s="48" t="str">
        <f>IF($Q510="","",VLOOKUP($Q510,'Hide Me'!$AD$11:$AE$14,2,FALSE))</f>
        <v/>
      </c>
      <c r="S510" s="45"/>
    </row>
    <row r="511" spans="1:19" s="19" customFormat="1" x14ac:dyDescent="0.2">
      <c r="A511" s="20"/>
      <c r="B511" s="133"/>
      <c r="C511" s="14"/>
      <c r="D511" s="108"/>
      <c r="E511" s="129"/>
      <c r="F511" s="129"/>
      <c r="G511" s="12"/>
      <c r="H511" s="111"/>
      <c r="I511" s="14"/>
      <c r="J511" s="14"/>
      <c r="K511" s="16"/>
      <c r="L511" s="144" t="str">
        <f>IF(K512="","",LOOKUP(K512,{1,2.1,2.2,2.3,3,4.1,4.2,4.3,5.1,5.2,6.1,7,8,9},{"Explosives","Flammable Gas"," Non-Flammable Non-Toxic Gas","Toxic Gas","Flammable Liquid","Flammable Solid","Spontaneously Combustible","Dangerous When Wet","Oxidizing Agent","Organic Peroxide","Toxic","Radioactive","Corrosive","Miscellaneous Dangerous Goods"}))</f>
        <v/>
      </c>
      <c r="M511" s="14"/>
      <c r="N511" s="112"/>
      <c r="O511" s="88"/>
      <c r="P511" s="14"/>
      <c r="Q511" s="15" t="str">
        <f>IF(OR($O511="",$P511=""),"",INDEX('Hide Me'!$AE$4:$AI$8,MATCH($P511,'Hide Me'!$AD$4:$AD$8,0),MATCH($O511,'Hide Me'!$AE$3:$AI$3,0)))</f>
        <v/>
      </c>
      <c r="R511" s="48" t="str">
        <f>IF($Q511="","",VLOOKUP($Q511,'Hide Me'!$AD$11:$AE$14,2,FALSE))</f>
        <v/>
      </c>
      <c r="S511" s="45"/>
    </row>
    <row r="512" spans="1:19" s="19" customFormat="1" x14ac:dyDescent="0.2">
      <c r="A512" s="20"/>
      <c r="B512" s="133"/>
      <c r="C512" s="14"/>
      <c r="D512" s="108"/>
      <c r="E512" s="129"/>
      <c r="F512" s="129"/>
      <c r="G512" s="12"/>
      <c r="H512" s="111"/>
      <c r="I512" s="14"/>
      <c r="J512" s="14"/>
      <c r="K512" s="16"/>
      <c r="L512" s="144" t="str">
        <f>IF(K513="","",LOOKUP(K513,{1,2.1,2.2,2.3,3,4.1,4.2,4.3,5.1,5.2,6.1,7,8,9},{"Explosives","Flammable Gas"," Non-Flammable Non-Toxic Gas","Toxic Gas","Flammable Liquid","Flammable Solid","Spontaneously Combustible","Dangerous When Wet","Oxidizing Agent","Organic Peroxide","Toxic","Radioactive","Corrosive","Miscellaneous Dangerous Goods"}))</f>
        <v/>
      </c>
      <c r="M512" s="14"/>
      <c r="N512" s="112"/>
      <c r="O512" s="88"/>
      <c r="P512" s="14"/>
      <c r="Q512" s="15" t="str">
        <f>IF(OR($O512="",$P512=""),"",INDEX('Hide Me'!$AE$4:$AI$8,MATCH($P512,'Hide Me'!$AD$4:$AD$8,0),MATCH($O512,'Hide Me'!$AE$3:$AI$3,0)))</f>
        <v/>
      </c>
      <c r="R512" s="48" t="str">
        <f>IF($Q512="","",VLOOKUP($Q512,'Hide Me'!$AD$11:$AE$14,2,FALSE))</f>
        <v/>
      </c>
      <c r="S512" s="45"/>
    </row>
    <row r="513" spans="1:19" s="19" customFormat="1" x14ac:dyDescent="0.2">
      <c r="A513" s="20"/>
      <c r="B513" s="133"/>
      <c r="C513" s="14"/>
      <c r="D513" s="108"/>
      <c r="E513" s="129"/>
      <c r="F513" s="129"/>
      <c r="G513" s="12"/>
      <c r="H513" s="111"/>
      <c r="I513" s="14"/>
      <c r="J513" s="14"/>
      <c r="K513" s="16"/>
      <c r="L513" s="144" t="str">
        <f>IF(K514="","",LOOKUP(K514,{1,2.1,2.2,2.3,3,4.1,4.2,4.3,5.1,5.2,6.1,7,8,9},{"Explosives","Flammable Gas"," Non-Flammable Non-Toxic Gas","Toxic Gas","Flammable Liquid","Flammable Solid","Spontaneously Combustible","Dangerous When Wet","Oxidizing Agent","Organic Peroxide","Toxic","Radioactive","Corrosive","Miscellaneous Dangerous Goods"}))</f>
        <v/>
      </c>
      <c r="M513" s="14"/>
      <c r="N513" s="112"/>
      <c r="O513" s="88"/>
      <c r="P513" s="14"/>
      <c r="Q513" s="15" t="str">
        <f>IF(OR($O513="",$P513=""),"",INDEX('Hide Me'!$AE$4:$AI$8,MATCH($P513,'Hide Me'!$AD$4:$AD$8,0),MATCH($O513,'Hide Me'!$AE$3:$AI$3,0)))</f>
        <v/>
      </c>
      <c r="R513" s="48" t="str">
        <f>IF($Q513="","",VLOOKUP($Q513,'Hide Me'!$AD$11:$AE$14,2,FALSE))</f>
        <v/>
      </c>
      <c r="S513" s="45"/>
    </row>
    <row r="514" spans="1:19" s="19" customFormat="1" x14ac:dyDescent="0.2">
      <c r="A514" s="20"/>
      <c r="B514" s="133"/>
      <c r="C514" s="14"/>
      <c r="D514" s="108"/>
      <c r="E514" s="129"/>
      <c r="F514" s="129"/>
      <c r="G514" s="12"/>
      <c r="H514" s="111"/>
      <c r="I514" s="14"/>
      <c r="J514" s="14"/>
      <c r="K514" s="16"/>
      <c r="L514" s="144" t="str">
        <f>IF(K515="","",LOOKUP(K515,{1,2.1,2.2,2.3,3,4.1,4.2,4.3,5.1,5.2,6.1,7,8,9},{"Explosives","Flammable Gas"," Non-Flammable Non-Toxic Gas","Toxic Gas","Flammable Liquid","Flammable Solid","Spontaneously Combustible","Dangerous When Wet","Oxidizing Agent","Organic Peroxide","Toxic","Radioactive","Corrosive","Miscellaneous Dangerous Goods"}))</f>
        <v/>
      </c>
      <c r="M514" s="14"/>
      <c r="N514" s="112"/>
      <c r="O514" s="88"/>
      <c r="P514" s="14"/>
      <c r="Q514" s="15" t="str">
        <f>IF(OR($O514="",$P514=""),"",INDEX('Hide Me'!$AE$4:$AI$8,MATCH($P514,'Hide Me'!$AD$4:$AD$8,0),MATCH($O514,'Hide Me'!$AE$3:$AI$3,0)))</f>
        <v/>
      </c>
      <c r="R514" s="48" t="str">
        <f>IF($Q514="","",VLOOKUP($Q514,'Hide Me'!$AD$11:$AE$14,2,FALSE))</f>
        <v/>
      </c>
      <c r="S514" s="45"/>
    </row>
    <row r="515" spans="1:19" s="19" customFormat="1" x14ac:dyDescent="0.2">
      <c r="A515" s="20"/>
      <c r="B515" s="133"/>
      <c r="C515" s="14"/>
      <c r="D515" s="108"/>
      <c r="E515" s="129"/>
      <c r="F515" s="129"/>
      <c r="G515" s="12"/>
      <c r="H515" s="111"/>
      <c r="I515" s="14"/>
      <c r="J515" s="14"/>
      <c r="K515" s="16"/>
      <c r="L515" s="144" t="str">
        <f>IF(K516="","",LOOKUP(K516,{1,2.1,2.2,2.3,3,4.1,4.2,4.3,5.1,5.2,6.1,7,8,9},{"Explosives","Flammable Gas"," Non-Flammable Non-Toxic Gas","Toxic Gas","Flammable Liquid","Flammable Solid","Spontaneously Combustible","Dangerous When Wet","Oxidizing Agent","Organic Peroxide","Toxic","Radioactive","Corrosive","Miscellaneous Dangerous Goods"}))</f>
        <v/>
      </c>
      <c r="M515" s="14"/>
      <c r="N515" s="112"/>
      <c r="O515" s="88"/>
      <c r="P515" s="14"/>
      <c r="Q515" s="15" t="str">
        <f>IF(OR($O515="",$P515=""),"",INDEX('Hide Me'!$AE$4:$AI$8,MATCH($P515,'Hide Me'!$AD$4:$AD$8,0),MATCH($O515,'Hide Me'!$AE$3:$AI$3,0)))</f>
        <v/>
      </c>
      <c r="R515" s="48" t="str">
        <f>IF($Q515="","",VLOOKUP($Q515,'Hide Me'!$AD$11:$AE$14,2,FALSE))</f>
        <v/>
      </c>
      <c r="S515" s="45"/>
    </row>
    <row r="516" spans="1:19" s="19" customFormat="1" x14ac:dyDescent="0.2">
      <c r="A516" s="20"/>
      <c r="B516" s="133"/>
      <c r="C516" s="14"/>
      <c r="D516" s="108"/>
      <c r="E516" s="129"/>
      <c r="F516" s="129"/>
      <c r="G516" s="12"/>
      <c r="H516" s="111"/>
      <c r="I516" s="14"/>
      <c r="J516" s="14"/>
      <c r="K516" s="16"/>
      <c r="L516" s="144" t="str">
        <f>IF(K517="","",LOOKUP(K517,{1,2.1,2.2,2.3,3,4.1,4.2,4.3,5.1,5.2,6.1,7,8,9},{"Explosives","Flammable Gas"," Non-Flammable Non-Toxic Gas","Toxic Gas","Flammable Liquid","Flammable Solid","Spontaneously Combustible","Dangerous When Wet","Oxidizing Agent","Organic Peroxide","Toxic","Radioactive","Corrosive","Miscellaneous Dangerous Goods"}))</f>
        <v/>
      </c>
      <c r="M516" s="14"/>
      <c r="N516" s="112"/>
      <c r="O516" s="88"/>
      <c r="P516" s="14"/>
      <c r="Q516" s="15" t="str">
        <f>IF(OR($O516="",$P516=""),"",INDEX('Hide Me'!$AE$4:$AI$8,MATCH($P516,'Hide Me'!$AD$4:$AD$8,0),MATCH($O516,'Hide Me'!$AE$3:$AI$3,0)))</f>
        <v/>
      </c>
      <c r="R516" s="48" t="str">
        <f>IF($Q516="","",VLOOKUP($Q516,'Hide Me'!$AD$11:$AE$14,2,FALSE))</f>
        <v/>
      </c>
      <c r="S516" s="45"/>
    </row>
    <row r="517" spans="1:19" s="19" customFormat="1" x14ac:dyDescent="0.2">
      <c r="A517" s="20"/>
      <c r="B517" s="133"/>
      <c r="C517" s="14"/>
      <c r="D517" s="108"/>
      <c r="E517" s="129"/>
      <c r="F517" s="129"/>
      <c r="G517" s="12"/>
      <c r="H517" s="111"/>
      <c r="I517" s="14"/>
      <c r="J517" s="14"/>
      <c r="K517" s="16"/>
      <c r="L517" s="144" t="str">
        <f>IF(K518="","",LOOKUP(K518,{1,2.1,2.2,2.3,3,4.1,4.2,4.3,5.1,5.2,6.1,7,8,9},{"Explosives","Flammable Gas"," Non-Flammable Non-Toxic Gas","Toxic Gas","Flammable Liquid","Flammable Solid","Spontaneously Combustible","Dangerous When Wet","Oxidizing Agent","Organic Peroxide","Toxic","Radioactive","Corrosive","Miscellaneous Dangerous Goods"}))</f>
        <v/>
      </c>
      <c r="M517" s="14"/>
      <c r="N517" s="112"/>
      <c r="O517" s="88"/>
      <c r="P517" s="14"/>
      <c r="Q517" s="15" t="str">
        <f>IF(OR($O517="",$P517=""),"",INDEX('Hide Me'!$AE$4:$AI$8,MATCH($P517,'Hide Me'!$AD$4:$AD$8,0),MATCH($O517,'Hide Me'!$AE$3:$AI$3,0)))</f>
        <v/>
      </c>
      <c r="R517" s="48" t="str">
        <f>IF($Q517="","",VLOOKUP($Q517,'Hide Me'!$AD$11:$AE$14,2,FALSE))</f>
        <v/>
      </c>
      <c r="S517" s="45"/>
    </row>
    <row r="518" spans="1:19" s="19" customFormat="1" x14ac:dyDescent="0.2">
      <c r="A518" s="20"/>
      <c r="B518" s="133"/>
      <c r="C518" s="14"/>
      <c r="D518" s="108"/>
      <c r="E518" s="129"/>
      <c r="F518" s="129"/>
      <c r="G518" s="12"/>
      <c r="H518" s="111"/>
      <c r="I518" s="14"/>
      <c r="J518" s="14"/>
      <c r="K518" s="16"/>
      <c r="L518" s="144" t="str">
        <f>IF(K519="","",LOOKUP(K519,{1,2.1,2.2,2.3,3,4.1,4.2,4.3,5.1,5.2,6.1,7,8,9},{"Explosives","Flammable Gas"," Non-Flammable Non-Toxic Gas","Toxic Gas","Flammable Liquid","Flammable Solid","Spontaneously Combustible","Dangerous When Wet","Oxidizing Agent","Organic Peroxide","Toxic","Radioactive","Corrosive","Miscellaneous Dangerous Goods"}))</f>
        <v/>
      </c>
      <c r="M518" s="14"/>
      <c r="N518" s="112"/>
      <c r="O518" s="88"/>
      <c r="P518" s="14"/>
      <c r="Q518" s="15" t="str">
        <f>IF(OR($O518="",$P518=""),"",INDEX('Hide Me'!$AE$4:$AI$8,MATCH($P518,'Hide Me'!$AD$4:$AD$8,0),MATCH($O518,'Hide Me'!$AE$3:$AI$3,0)))</f>
        <v/>
      </c>
      <c r="R518" s="48" t="str">
        <f>IF($Q518="","",VLOOKUP($Q518,'Hide Me'!$AD$11:$AE$14,2,FALSE))</f>
        <v/>
      </c>
      <c r="S518" s="45"/>
    </row>
    <row r="519" spans="1:19" s="19" customFormat="1" x14ac:dyDescent="0.2">
      <c r="A519" s="20"/>
      <c r="B519" s="133"/>
      <c r="C519" s="14"/>
      <c r="D519" s="108"/>
      <c r="E519" s="129"/>
      <c r="F519" s="129"/>
      <c r="G519" s="12"/>
      <c r="H519" s="111"/>
      <c r="I519" s="14"/>
      <c r="J519" s="14"/>
      <c r="K519" s="16"/>
      <c r="L519" s="144" t="str">
        <f>IF(K520="","",LOOKUP(K520,{1,2.1,2.2,2.3,3,4.1,4.2,4.3,5.1,5.2,6.1,7,8,9},{"Explosives","Flammable Gas"," Non-Flammable Non-Toxic Gas","Toxic Gas","Flammable Liquid","Flammable Solid","Spontaneously Combustible","Dangerous When Wet","Oxidizing Agent","Organic Peroxide","Toxic","Radioactive","Corrosive","Miscellaneous Dangerous Goods"}))</f>
        <v/>
      </c>
      <c r="M519" s="14"/>
      <c r="N519" s="112"/>
      <c r="O519" s="88"/>
      <c r="P519" s="14"/>
      <c r="Q519" s="15" t="str">
        <f>IF(OR($O519="",$P519=""),"",INDEX('Hide Me'!$AE$4:$AI$8,MATCH($P519,'Hide Me'!$AD$4:$AD$8,0),MATCH($O519,'Hide Me'!$AE$3:$AI$3,0)))</f>
        <v/>
      </c>
      <c r="R519" s="48" t="str">
        <f>IF($Q519="","",VLOOKUP($Q519,'Hide Me'!$AD$11:$AE$14,2,FALSE))</f>
        <v/>
      </c>
      <c r="S519" s="45"/>
    </row>
    <row r="520" spans="1:19" s="19" customFormat="1" x14ac:dyDescent="0.2">
      <c r="A520" s="20"/>
      <c r="B520" s="133"/>
      <c r="C520" s="14"/>
      <c r="D520" s="108"/>
      <c r="E520" s="129"/>
      <c r="F520" s="129"/>
      <c r="G520" s="12"/>
      <c r="H520" s="111"/>
      <c r="I520" s="14"/>
      <c r="J520" s="14"/>
      <c r="K520" s="16"/>
      <c r="L520" s="144" t="str">
        <f>IF(K521="","",LOOKUP(K521,{1,2.1,2.2,2.3,3,4.1,4.2,4.3,5.1,5.2,6.1,7,8,9},{"Explosives","Flammable Gas"," Non-Flammable Non-Toxic Gas","Toxic Gas","Flammable Liquid","Flammable Solid","Spontaneously Combustible","Dangerous When Wet","Oxidizing Agent","Organic Peroxide","Toxic","Radioactive","Corrosive","Miscellaneous Dangerous Goods"}))</f>
        <v/>
      </c>
      <c r="M520" s="14"/>
      <c r="N520" s="112"/>
      <c r="O520" s="88"/>
      <c r="P520" s="14"/>
      <c r="Q520" s="15" t="str">
        <f>IF(OR($O520="",$P520=""),"",INDEX('Hide Me'!$AE$4:$AI$8,MATCH($P520,'Hide Me'!$AD$4:$AD$8,0),MATCH($O520,'Hide Me'!$AE$3:$AI$3,0)))</f>
        <v/>
      </c>
      <c r="R520" s="48" t="str">
        <f>IF($Q520="","",VLOOKUP($Q520,'Hide Me'!$AD$11:$AE$14,2,FALSE))</f>
        <v/>
      </c>
      <c r="S520" s="45"/>
    </row>
    <row r="521" spans="1:19" s="19" customFormat="1" x14ac:dyDescent="0.2">
      <c r="A521" s="20"/>
      <c r="B521" s="133"/>
      <c r="C521" s="14"/>
      <c r="D521" s="108"/>
      <c r="E521" s="129"/>
      <c r="F521" s="129"/>
      <c r="G521" s="12"/>
      <c r="H521" s="111"/>
      <c r="I521" s="14"/>
      <c r="J521" s="14"/>
      <c r="K521" s="16"/>
      <c r="L521" s="144" t="str">
        <f>IF(K522="","",LOOKUP(K522,{1,2.1,2.2,2.3,3,4.1,4.2,4.3,5.1,5.2,6.1,7,8,9},{"Explosives","Flammable Gas"," Non-Flammable Non-Toxic Gas","Toxic Gas","Flammable Liquid","Flammable Solid","Spontaneously Combustible","Dangerous When Wet","Oxidizing Agent","Organic Peroxide","Toxic","Radioactive","Corrosive","Miscellaneous Dangerous Goods"}))</f>
        <v/>
      </c>
      <c r="M521" s="14"/>
      <c r="N521" s="112"/>
      <c r="O521" s="88"/>
      <c r="P521" s="14"/>
      <c r="Q521" s="15" t="str">
        <f>IF(OR($O521="",$P521=""),"",INDEX('Hide Me'!$AE$4:$AI$8,MATCH($P521,'Hide Me'!$AD$4:$AD$8,0),MATCH($O521,'Hide Me'!$AE$3:$AI$3,0)))</f>
        <v/>
      </c>
      <c r="R521" s="48" t="str">
        <f>IF($Q521="","",VLOOKUP($Q521,'Hide Me'!$AD$11:$AE$14,2,FALSE))</f>
        <v/>
      </c>
      <c r="S521" s="45"/>
    </row>
    <row r="522" spans="1:19" s="19" customFormat="1" x14ac:dyDescent="0.2">
      <c r="A522" s="20"/>
      <c r="B522" s="133"/>
      <c r="C522" s="14"/>
      <c r="D522" s="108"/>
      <c r="E522" s="129"/>
      <c r="F522" s="129"/>
      <c r="G522" s="12"/>
      <c r="H522" s="111"/>
      <c r="I522" s="14"/>
      <c r="J522" s="14"/>
      <c r="K522" s="16"/>
      <c r="L522" s="144" t="str">
        <f>IF(K523="","",LOOKUP(K523,{1,2.1,2.2,2.3,3,4.1,4.2,4.3,5.1,5.2,6.1,7,8,9},{"Explosives","Flammable Gas"," Non-Flammable Non-Toxic Gas","Toxic Gas","Flammable Liquid","Flammable Solid","Spontaneously Combustible","Dangerous When Wet","Oxidizing Agent","Organic Peroxide","Toxic","Radioactive","Corrosive","Miscellaneous Dangerous Goods"}))</f>
        <v/>
      </c>
      <c r="M522" s="14"/>
      <c r="N522" s="112"/>
      <c r="O522" s="88"/>
      <c r="P522" s="14"/>
      <c r="Q522" s="15" t="str">
        <f>IF(OR($O522="",$P522=""),"",INDEX('Hide Me'!$AE$4:$AI$8,MATCH($P522,'Hide Me'!$AD$4:$AD$8,0),MATCH($O522,'Hide Me'!$AE$3:$AI$3,0)))</f>
        <v/>
      </c>
      <c r="R522" s="48" t="str">
        <f>IF($Q522="","",VLOOKUP($Q522,'Hide Me'!$AD$11:$AE$14,2,FALSE))</f>
        <v/>
      </c>
      <c r="S522" s="45"/>
    </row>
    <row r="523" spans="1:19" s="19" customFormat="1" x14ac:dyDescent="0.2">
      <c r="A523" s="20"/>
      <c r="B523" s="133"/>
      <c r="C523" s="14"/>
      <c r="D523" s="108"/>
      <c r="E523" s="129"/>
      <c r="F523" s="129"/>
      <c r="G523" s="12"/>
      <c r="H523" s="111"/>
      <c r="I523" s="14"/>
      <c r="J523" s="14"/>
      <c r="K523" s="16"/>
      <c r="L523" s="144" t="str">
        <f>IF(K524="","",LOOKUP(K524,{1,2.1,2.2,2.3,3,4.1,4.2,4.3,5.1,5.2,6.1,7,8,9},{"Explosives","Flammable Gas"," Non-Flammable Non-Toxic Gas","Toxic Gas","Flammable Liquid","Flammable Solid","Spontaneously Combustible","Dangerous When Wet","Oxidizing Agent","Organic Peroxide","Toxic","Radioactive","Corrosive","Miscellaneous Dangerous Goods"}))</f>
        <v/>
      </c>
      <c r="M523" s="14"/>
      <c r="N523" s="112"/>
      <c r="O523" s="88"/>
      <c r="P523" s="14"/>
      <c r="Q523" s="15" t="str">
        <f>IF(OR($O523="",$P523=""),"",INDEX('Hide Me'!$AE$4:$AI$8,MATCH($P523,'Hide Me'!$AD$4:$AD$8,0),MATCH($O523,'Hide Me'!$AE$3:$AI$3,0)))</f>
        <v/>
      </c>
      <c r="R523" s="48" t="str">
        <f>IF($Q523="","",VLOOKUP($Q523,'Hide Me'!$AD$11:$AE$14,2,FALSE))</f>
        <v/>
      </c>
      <c r="S523" s="45"/>
    </row>
    <row r="524" spans="1:19" s="19" customFormat="1" x14ac:dyDescent="0.2">
      <c r="A524" s="20"/>
      <c r="B524" s="133"/>
      <c r="C524" s="14"/>
      <c r="D524" s="108"/>
      <c r="E524" s="129"/>
      <c r="F524" s="129"/>
      <c r="G524" s="12"/>
      <c r="H524" s="111"/>
      <c r="I524" s="14"/>
      <c r="J524" s="14"/>
      <c r="K524" s="16"/>
      <c r="L524" s="144" t="str">
        <f>IF(K525="","",LOOKUP(K525,{1,2.1,2.2,2.3,3,4.1,4.2,4.3,5.1,5.2,6.1,7,8,9},{"Explosives","Flammable Gas"," Non-Flammable Non-Toxic Gas","Toxic Gas","Flammable Liquid","Flammable Solid","Spontaneously Combustible","Dangerous When Wet","Oxidizing Agent","Organic Peroxide","Toxic","Radioactive","Corrosive","Miscellaneous Dangerous Goods"}))</f>
        <v/>
      </c>
      <c r="M524" s="14"/>
      <c r="N524" s="112"/>
      <c r="O524" s="88"/>
      <c r="P524" s="14"/>
      <c r="Q524" s="15" t="str">
        <f>IF(OR($O524="",$P524=""),"",INDEX('Hide Me'!$AE$4:$AI$8,MATCH($P524,'Hide Me'!$AD$4:$AD$8,0),MATCH($O524,'Hide Me'!$AE$3:$AI$3,0)))</f>
        <v/>
      </c>
      <c r="R524" s="48" t="str">
        <f>IF($Q524="","",VLOOKUP($Q524,'Hide Me'!$AD$11:$AE$14,2,FALSE))</f>
        <v/>
      </c>
      <c r="S524" s="45"/>
    </row>
    <row r="525" spans="1:19" s="19" customFormat="1" x14ac:dyDescent="0.2">
      <c r="A525" s="20"/>
      <c r="B525" s="133"/>
      <c r="C525" s="14"/>
      <c r="D525" s="108"/>
      <c r="E525" s="129"/>
      <c r="F525" s="129"/>
      <c r="G525" s="12"/>
      <c r="H525" s="111"/>
      <c r="I525" s="14"/>
      <c r="J525" s="14"/>
      <c r="K525" s="16"/>
      <c r="L525" s="144" t="str">
        <f>IF(K526="","",LOOKUP(K526,{1,2.1,2.2,2.3,3,4.1,4.2,4.3,5.1,5.2,6.1,7,8,9},{"Explosives","Flammable Gas"," Non-Flammable Non-Toxic Gas","Toxic Gas","Flammable Liquid","Flammable Solid","Spontaneously Combustible","Dangerous When Wet","Oxidizing Agent","Organic Peroxide","Toxic","Radioactive","Corrosive","Miscellaneous Dangerous Goods"}))</f>
        <v/>
      </c>
      <c r="M525" s="14"/>
      <c r="N525" s="112"/>
      <c r="O525" s="88"/>
      <c r="P525" s="14"/>
      <c r="Q525" s="15" t="str">
        <f>IF(OR($O525="",$P525=""),"",INDEX('Hide Me'!$AE$4:$AI$8,MATCH($P525,'Hide Me'!$AD$4:$AD$8,0),MATCH($O525,'Hide Me'!$AE$3:$AI$3,0)))</f>
        <v/>
      </c>
      <c r="R525" s="48" t="str">
        <f>IF($Q525="","",VLOOKUP($Q525,'Hide Me'!$AD$11:$AE$14,2,FALSE))</f>
        <v/>
      </c>
      <c r="S525" s="45"/>
    </row>
    <row r="526" spans="1:19" s="19" customFormat="1" x14ac:dyDescent="0.2">
      <c r="A526" s="20"/>
      <c r="B526" s="133"/>
      <c r="C526" s="14"/>
      <c r="D526" s="108"/>
      <c r="E526" s="129"/>
      <c r="F526" s="129"/>
      <c r="G526" s="12"/>
      <c r="H526" s="111"/>
      <c r="I526" s="14"/>
      <c r="J526" s="14"/>
      <c r="K526" s="16"/>
      <c r="L526" s="144" t="str">
        <f>IF(K527="","",LOOKUP(K527,{1,2.1,2.2,2.3,3,4.1,4.2,4.3,5.1,5.2,6.1,7,8,9},{"Explosives","Flammable Gas"," Non-Flammable Non-Toxic Gas","Toxic Gas","Flammable Liquid","Flammable Solid","Spontaneously Combustible","Dangerous When Wet","Oxidizing Agent","Organic Peroxide","Toxic","Radioactive","Corrosive","Miscellaneous Dangerous Goods"}))</f>
        <v/>
      </c>
      <c r="M526" s="14"/>
      <c r="N526" s="112"/>
      <c r="O526" s="88"/>
      <c r="P526" s="14"/>
      <c r="Q526" s="15" t="str">
        <f>IF(OR($O526="",$P526=""),"",INDEX('Hide Me'!$AE$4:$AI$8,MATCH($P526,'Hide Me'!$AD$4:$AD$8,0),MATCH($O526,'Hide Me'!$AE$3:$AI$3,0)))</f>
        <v/>
      </c>
      <c r="R526" s="48" t="str">
        <f>IF($Q526="","",VLOOKUP($Q526,'Hide Me'!$AD$11:$AE$14,2,FALSE))</f>
        <v/>
      </c>
      <c r="S526" s="45"/>
    </row>
    <row r="527" spans="1:19" s="19" customFormat="1" x14ac:dyDescent="0.2">
      <c r="A527" s="20"/>
      <c r="B527" s="133"/>
      <c r="C527" s="14"/>
      <c r="D527" s="108"/>
      <c r="E527" s="129"/>
      <c r="F527" s="129"/>
      <c r="G527" s="12"/>
      <c r="H527" s="111"/>
      <c r="I527" s="14"/>
      <c r="J527" s="14"/>
      <c r="K527" s="16"/>
      <c r="L527" s="144" t="str">
        <f>IF(K528="","",LOOKUP(K528,{1,2.1,2.2,2.3,3,4.1,4.2,4.3,5.1,5.2,6.1,7,8,9},{"Explosives","Flammable Gas"," Non-Flammable Non-Toxic Gas","Toxic Gas","Flammable Liquid","Flammable Solid","Spontaneously Combustible","Dangerous When Wet","Oxidizing Agent","Organic Peroxide","Toxic","Radioactive","Corrosive","Miscellaneous Dangerous Goods"}))</f>
        <v/>
      </c>
      <c r="M527" s="14"/>
      <c r="N527" s="112"/>
      <c r="O527" s="88"/>
      <c r="P527" s="14"/>
      <c r="Q527" s="15" t="str">
        <f>IF(OR($O527="",$P527=""),"",INDEX('Hide Me'!$AE$4:$AI$8,MATCH($P527,'Hide Me'!$AD$4:$AD$8,0),MATCH($O527,'Hide Me'!$AE$3:$AI$3,0)))</f>
        <v/>
      </c>
      <c r="R527" s="48" t="str">
        <f>IF($Q527="","",VLOOKUP($Q527,'Hide Me'!$AD$11:$AE$14,2,FALSE))</f>
        <v/>
      </c>
      <c r="S527" s="45"/>
    </row>
    <row r="528" spans="1:19" s="19" customFormat="1" x14ac:dyDescent="0.2">
      <c r="A528" s="20"/>
      <c r="B528" s="133"/>
      <c r="C528" s="14"/>
      <c r="D528" s="108"/>
      <c r="E528" s="129"/>
      <c r="F528" s="129"/>
      <c r="G528" s="12"/>
      <c r="H528" s="111"/>
      <c r="I528" s="14"/>
      <c r="J528" s="14"/>
      <c r="K528" s="16"/>
      <c r="L528" s="144" t="str">
        <f>IF(K529="","",LOOKUP(K529,{1,2.1,2.2,2.3,3,4.1,4.2,4.3,5.1,5.2,6.1,7,8,9},{"Explosives","Flammable Gas"," Non-Flammable Non-Toxic Gas","Toxic Gas","Flammable Liquid","Flammable Solid","Spontaneously Combustible","Dangerous When Wet","Oxidizing Agent","Organic Peroxide","Toxic","Radioactive","Corrosive","Miscellaneous Dangerous Goods"}))</f>
        <v/>
      </c>
      <c r="M528" s="14"/>
      <c r="N528" s="112"/>
      <c r="O528" s="88"/>
      <c r="P528" s="14"/>
      <c r="Q528" s="15" t="str">
        <f>IF(OR($O528="",$P528=""),"",INDEX('Hide Me'!$AE$4:$AI$8,MATCH($P528,'Hide Me'!$AD$4:$AD$8,0),MATCH($O528,'Hide Me'!$AE$3:$AI$3,0)))</f>
        <v/>
      </c>
      <c r="R528" s="48" t="str">
        <f>IF($Q528="","",VLOOKUP($Q528,'Hide Me'!$AD$11:$AE$14,2,FALSE))</f>
        <v/>
      </c>
      <c r="S528" s="45"/>
    </row>
    <row r="529" spans="1:19" s="19" customFormat="1" x14ac:dyDescent="0.2">
      <c r="A529" s="20"/>
      <c r="B529" s="133"/>
      <c r="C529" s="14"/>
      <c r="D529" s="108"/>
      <c r="E529" s="129"/>
      <c r="F529" s="129"/>
      <c r="G529" s="12"/>
      <c r="H529" s="111"/>
      <c r="I529" s="14"/>
      <c r="J529" s="14"/>
      <c r="K529" s="16"/>
      <c r="L529" s="144" t="str">
        <f>IF(K530="","",LOOKUP(K530,{1,2.1,2.2,2.3,3,4.1,4.2,4.3,5.1,5.2,6.1,7,8,9},{"Explosives","Flammable Gas"," Non-Flammable Non-Toxic Gas","Toxic Gas","Flammable Liquid","Flammable Solid","Spontaneously Combustible","Dangerous When Wet","Oxidizing Agent","Organic Peroxide","Toxic","Radioactive","Corrosive","Miscellaneous Dangerous Goods"}))</f>
        <v/>
      </c>
      <c r="M529" s="14"/>
      <c r="N529" s="112"/>
      <c r="O529" s="88"/>
      <c r="P529" s="14"/>
      <c r="Q529" s="15" t="str">
        <f>IF(OR($O529="",$P529=""),"",INDEX('Hide Me'!$AE$4:$AI$8,MATCH($P529,'Hide Me'!$AD$4:$AD$8,0),MATCH($O529,'Hide Me'!$AE$3:$AI$3,0)))</f>
        <v/>
      </c>
      <c r="R529" s="48" t="str">
        <f>IF($Q529="","",VLOOKUP($Q529,'Hide Me'!$AD$11:$AE$14,2,FALSE))</f>
        <v/>
      </c>
      <c r="S529" s="45"/>
    </row>
    <row r="530" spans="1:19" s="19" customFormat="1" x14ac:dyDescent="0.2">
      <c r="A530" s="20"/>
      <c r="B530" s="133"/>
      <c r="C530" s="14"/>
      <c r="D530" s="108"/>
      <c r="E530" s="129"/>
      <c r="F530" s="129"/>
      <c r="G530" s="12"/>
      <c r="H530" s="111"/>
      <c r="I530" s="14"/>
      <c r="J530" s="14"/>
      <c r="K530" s="16"/>
      <c r="L530" s="144" t="str">
        <f>IF(K531="","",LOOKUP(K531,{1,2.1,2.2,2.3,3,4.1,4.2,4.3,5.1,5.2,6.1,7,8,9},{"Explosives","Flammable Gas"," Non-Flammable Non-Toxic Gas","Toxic Gas","Flammable Liquid","Flammable Solid","Spontaneously Combustible","Dangerous When Wet","Oxidizing Agent","Organic Peroxide","Toxic","Radioactive","Corrosive","Miscellaneous Dangerous Goods"}))</f>
        <v/>
      </c>
      <c r="M530" s="14"/>
      <c r="N530" s="112"/>
      <c r="O530" s="88"/>
      <c r="P530" s="14"/>
      <c r="Q530" s="15" t="str">
        <f>IF(OR($O530="",$P530=""),"",INDEX('Hide Me'!$AE$4:$AI$8,MATCH($P530,'Hide Me'!$AD$4:$AD$8,0),MATCH($O530,'Hide Me'!$AE$3:$AI$3,0)))</f>
        <v/>
      </c>
      <c r="R530" s="48" t="str">
        <f>IF($Q530="","",VLOOKUP($Q530,'Hide Me'!$AD$11:$AE$14,2,FALSE))</f>
        <v/>
      </c>
      <c r="S530" s="45"/>
    </row>
    <row r="531" spans="1:19" s="19" customFormat="1" x14ac:dyDescent="0.2">
      <c r="A531" s="20"/>
      <c r="B531" s="133"/>
      <c r="C531" s="14"/>
      <c r="D531" s="108"/>
      <c r="E531" s="129"/>
      <c r="F531" s="129"/>
      <c r="G531" s="12"/>
      <c r="H531" s="111"/>
      <c r="I531" s="14"/>
      <c r="J531" s="14"/>
      <c r="K531" s="16"/>
      <c r="L531" s="144" t="str">
        <f>IF(K532="","",LOOKUP(K532,{1,2.1,2.2,2.3,3,4.1,4.2,4.3,5.1,5.2,6.1,7,8,9},{"Explosives","Flammable Gas"," Non-Flammable Non-Toxic Gas","Toxic Gas","Flammable Liquid","Flammable Solid","Spontaneously Combustible","Dangerous When Wet","Oxidizing Agent","Organic Peroxide","Toxic","Radioactive","Corrosive","Miscellaneous Dangerous Goods"}))</f>
        <v/>
      </c>
      <c r="M531" s="14"/>
      <c r="N531" s="112"/>
      <c r="O531" s="88"/>
      <c r="P531" s="14"/>
      <c r="Q531" s="15" t="str">
        <f>IF(OR($O531="",$P531=""),"",INDEX('Hide Me'!$AE$4:$AI$8,MATCH($P531,'Hide Me'!$AD$4:$AD$8,0),MATCH($O531,'Hide Me'!$AE$3:$AI$3,0)))</f>
        <v/>
      </c>
      <c r="R531" s="48" t="str">
        <f>IF($Q531="","",VLOOKUP($Q531,'Hide Me'!$AD$11:$AE$14,2,FALSE))</f>
        <v/>
      </c>
      <c r="S531" s="45"/>
    </row>
    <row r="532" spans="1:19" s="19" customFormat="1" x14ac:dyDescent="0.2">
      <c r="A532" s="20"/>
      <c r="B532" s="133"/>
      <c r="C532" s="14"/>
      <c r="D532" s="108"/>
      <c r="E532" s="129"/>
      <c r="F532" s="129"/>
      <c r="G532" s="12"/>
      <c r="H532" s="111"/>
      <c r="I532" s="14"/>
      <c r="J532" s="14"/>
      <c r="K532" s="16"/>
      <c r="L532" s="144" t="str">
        <f>IF(K533="","",LOOKUP(K533,{1,2.1,2.2,2.3,3,4.1,4.2,4.3,5.1,5.2,6.1,7,8,9},{"Explosives","Flammable Gas"," Non-Flammable Non-Toxic Gas","Toxic Gas","Flammable Liquid","Flammable Solid","Spontaneously Combustible","Dangerous When Wet","Oxidizing Agent","Organic Peroxide","Toxic","Radioactive","Corrosive","Miscellaneous Dangerous Goods"}))</f>
        <v/>
      </c>
      <c r="M532" s="14"/>
      <c r="N532" s="112"/>
      <c r="O532" s="88"/>
      <c r="P532" s="14"/>
      <c r="Q532" s="15" t="str">
        <f>IF(OR($O532="",$P532=""),"",INDEX('Hide Me'!$AE$4:$AI$8,MATCH($P532,'Hide Me'!$AD$4:$AD$8,0),MATCH($O532,'Hide Me'!$AE$3:$AI$3,0)))</f>
        <v/>
      </c>
      <c r="R532" s="48" t="str">
        <f>IF($Q532="","",VLOOKUP($Q532,'Hide Me'!$AD$11:$AE$14,2,FALSE))</f>
        <v/>
      </c>
      <c r="S532" s="45"/>
    </row>
    <row r="533" spans="1:19" s="19" customFormat="1" x14ac:dyDescent="0.2">
      <c r="A533" s="20"/>
      <c r="B533" s="133"/>
      <c r="C533" s="14"/>
      <c r="D533" s="108"/>
      <c r="E533" s="129"/>
      <c r="F533" s="129"/>
      <c r="G533" s="12"/>
      <c r="H533" s="111"/>
      <c r="I533" s="14"/>
      <c r="J533" s="14"/>
      <c r="K533" s="16"/>
      <c r="L533" s="144" t="str">
        <f>IF(K534="","",LOOKUP(K534,{1,2.1,2.2,2.3,3,4.1,4.2,4.3,5.1,5.2,6.1,7,8,9},{"Explosives","Flammable Gas"," Non-Flammable Non-Toxic Gas","Toxic Gas","Flammable Liquid","Flammable Solid","Spontaneously Combustible","Dangerous When Wet","Oxidizing Agent","Organic Peroxide","Toxic","Radioactive","Corrosive","Miscellaneous Dangerous Goods"}))</f>
        <v/>
      </c>
      <c r="M533" s="14"/>
      <c r="N533" s="112"/>
      <c r="O533" s="88"/>
      <c r="P533" s="14"/>
      <c r="Q533" s="15" t="str">
        <f>IF(OR($O533="",$P533=""),"",INDEX('Hide Me'!$AE$4:$AI$8,MATCH($P533,'Hide Me'!$AD$4:$AD$8,0),MATCH($O533,'Hide Me'!$AE$3:$AI$3,0)))</f>
        <v/>
      </c>
      <c r="R533" s="48" t="str">
        <f>IF($Q533="","",VLOOKUP($Q533,'Hide Me'!$AD$11:$AE$14,2,FALSE))</f>
        <v/>
      </c>
      <c r="S533" s="45"/>
    </row>
    <row r="534" spans="1:19" s="19" customFormat="1" x14ac:dyDescent="0.2">
      <c r="A534" s="20"/>
      <c r="B534" s="133"/>
      <c r="C534" s="14"/>
      <c r="D534" s="108"/>
      <c r="E534" s="129"/>
      <c r="F534" s="129"/>
      <c r="G534" s="12"/>
      <c r="H534" s="111"/>
      <c r="I534" s="14"/>
      <c r="J534" s="14"/>
      <c r="K534" s="16"/>
      <c r="L534" s="144" t="str">
        <f>IF(K535="","",LOOKUP(K535,{1,2.1,2.2,2.3,3,4.1,4.2,4.3,5.1,5.2,6.1,7,8,9},{"Explosives","Flammable Gas"," Non-Flammable Non-Toxic Gas","Toxic Gas","Flammable Liquid","Flammable Solid","Spontaneously Combustible","Dangerous When Wet","Oxidizing Agent","Organic Peroxide","Toxic","Radioactive","Corrosive","Miscellaneous Dangerous Goods"}))</f>
        <v/>
      </c>
      <c r="M534" s="14"/>
      <c r="N534" s="112"/>
      <c r="O534" s="88"/>
      <c r="P534" s="14"/>
      <c r="Q534" s="15" t="str">
        <f>IF(OR($O534="",$P534=""),"",INDEX('Hide Me'!$AE$4:$AI$8,MATCH($P534,'Hide Me'!$AD$4:$AD$8,0),MATCH($O534,'Hide Me'!$AE$3:$AI$3,0)))</f>
        <v/>
      </c>
      <c r="R534" s="48" t="str">
        <f>IF($Q534="","",VLOOKUP($Q534,'Hide Me'!$AD$11:$AE$14,2,FALSE))</f>
        <v/>
      </c>
      <c r="S534" s="45"/>
    </row>
    <row r="535" spans="1:19" s="19" customFormat="1" x14ac:dyDescent="0.2">
      <c r="A535" s="20"/>
      <c r="B535" s="133"/>
      <c r="C535" s="14"/>
      <c r="D535" s="108"/>
      <c r="E535" s="129"/>
      <c r="F535" s="129"/>
      <c r="G535" s="12"/>
      <c r="H535" s="111"/>
      <c r="I535" s="14"/>
      <c r="J535" s="14"/>
      <c r="K535" s="16"/>
      <c r="L535" s="144" t="str">
        <f>IF(K536="","",LOOKUP(K536,{1,2.1,2.2,2.3,3,4.1,4.2,4.3,5.1,5.2,6.1,7,8,9},{"Explosives","Flammable Gas"," Non-Flammable Non-Toxic Gas","Toxic Gas","Flammable Liquid","Flammable Solid","Spontaneously Combustible","Dangerous When Wet","Oxidizing Agent","Organic Peroxide","Toxic","Radioactive","Corrosive","Miscellaneous Dangerous Goods"}))</f>
        <v/>
      </c>
      <c r="M535" s="14"/>
      <c r="N535" s="112"/>
      <c r="O535" s="88"/>
      <c r="P535" s="14"/>
      <c r="Q535" s="15" t="str">
        <f>IF(OR($O535="",$P535=""),"",INDEX('Hide Me'!$AE$4:$AI$8,MATCH($P535,'Hide Me'!$AD$4:$AD$8,0),MATCH($O535,'Hide Me'!$AE$3:$AI$3,0)))</f>
        <v/>
      </c>
      <c r="R535" s="48" t="str">
        <f>IF($Q535="","",VLOOKUP($Q535,'Hide Me'!$AD$11:$AE$14,2,FALSE))</f>
        <v/>
      </c>
      <c r="S535" s="45"/>
    </row>
    <row r="536" spans="1:19" s="19" customFormat="1" x14ac:dyDescent="0.2">
      <c r="A536" s="20"/>
      <c r="B536" s="133"/>
      <c r="C536" s="14"/>
      <c r="D536" s="108"/>
      <c r="E536" s="129"/>
      <c r="F536" s="129"/>
      <c r="G536" s="12"/>
      <c r="H536" s="111"/>
      <c r="I536" s="14"/>
      <c r="J536" s="14"/>
      <c r="K536" s="16"/>
      <c r="L536" s="144" t="str">
        <f>IF(K537="","",LOOKUP(K537,{1,2.1,2.2,2.3,3,4.1,4.2,4.3,5.1,5.2,6.1,7,8,9},{"Explosives","Flammable Gas"," Non-Flammable Non-Toxic Gas","Toxic Gas","Flammable Liquid","Flammable Solid","Spontaneously Combustible","Dangerous When Wet","Oxidizing Agent","Organic Peroxide","Toxic","Radioactive","Corrosive","Miscellaneous Dangerous Goods"}))</f>
        <v/>
      </c>
      <c r="M536" s="14"/>
      <c r="N536" s="112"/>
      <c r="O536" s="88"/>
      <c r="P536" s="14"/>
      <c r="Q536" s="15" t="str">
        <f>IF(OR($O536="",$P536=""),"",INDEX('Hide Me'!$AE$4:$AI$8,MATCH($P536,'Hide Me'!$AD$4:$AD$8,0),MATCH($O536,'Hide Me'!$AE$3:$AI$3,0)))</f>
        <v/>
      </c>
      <c r="R536" s="48" t="str">
        <f>IF($Q536="","",VLOOKUP($Q536,'Hide Me'!$AD$11:$AE$14,2,FALSE))</f>
        <v/>
      </c>
      <c r="S536" s="45"/>
    </row>
    <row r="537" spans="1:19" s="19" customFormat="1" x14ac:dyDescent="0.2">
      <c r="A537" s="20"/>
      <c r="B537" s="133"/>
      <c r="C537" s="14"/>
      <c r="D537" s="108"/>
      <c r="E537" s="129"/>
      <c r="F537" s="129"/>
      <c r="G537" s="12"/>
      <c r="H537" s="111"/>
      <c r="I537" s="14"/>
      <c r="J537" s="14"/>
      <c r="K537" s="16"/>
      <c r="L537" s="144" t="str">
        <f>IF(K538="","",LOOKUP(K538,{1,2.1,2.2,2.3,3,4.1,4.2,4.3,5.1,5.2,6.1,7,8,9},{"Explosives","Flammable Gas"," Non-Flammable Non-Toxic Gas","Toxic Gas","Flammable Liquid","Flammable Solid","Spontaneously Combustible","Dangerous When Wet","Oxidizing Agent","Organic Peroxide","Toxic","Radioactive","Corrosive","Miscellaneous Dangerous Goods"}))</f>
        <v/>
      </c>
      <c r="M537" s="14"/>
      <c r="N537" s="112"/>
      <c r="O537" s="88"/>
      <c r="P537" s="14"/>
      <c r="Q537" s="15" t="str">
        <f>IF(OR($O537="",$P537=""),"",INDEX('Hide Me'!$AE$4:$AI$8,MATCH($P537,'Hide Me'!$AD$4:$AD$8,0),MATCH($O537,'Hide Me'!$AE$3:$AI$3,0)))</f>
        <v/>
      </c>
      <c r="R537" s="48" t="str">
        <f>IF($Q537="","",VLOOKUP($Q537,'Hide Me'!$AD$11:$AE$14,2,FALSE))</f>
        <v/>
      </c>
      <c r="S537" s="45"/>
    </row>
    <row r="538" spans="1:19" s="19" customFormat="1" x14ac:dyDescent="0.2">
      <c r="A538" s="20"/>
      <c r="B538" s="133"/>
      <c r="C538" s="14"/>
      <c r="D538" s="108"/>
      <c r="E538" s="129"/>
      <c r="F538" s="129"/>
      <c r="G538" s="12"/>
      <c r="H538" s="111"/>
      <c r="I538" s="14"/>
      <c r="J538" s="14"/>
      <c r="K538" s="16"/>
      <c r="L538" s="144" t="str">
        <f>IF(K539="","",LOOKUP(K539,{1,2.1,2.2,2.3,3,4.1,4.2,4.3,5.1,5.2,6.1,7,8,9},{"Explosives","Flammable Gas"," Non-Flammable Non-Toxic Gas","Toxic Gas","Flammable Liquid","Flammable Solid","Spontaneously Combustible","Dangerous When Wet","Oxidizing Agent","Organic Peroxide","Toxic","Radioactive","Corrosive","Miscellaneous Dangerous Goods"}))</f>
        <v/>
      </c>
      <c r="M538" s="14"/>
      <c r="N538" s="112"/>
      <c r="O538" s="88"/>
      <c r="P538" s="14"/>
      <c r="Q538" s="15" t="str">
        <f>IF(OR($O538="",$P538=""),"",INDEX('Hide Me'!$AE$4:$AI$8,MATCH($P538,'Hide Me'!$AD$4:$AD$8,0),MATCH($O538,'Hide Me'!$AE$3:$AI$3,0)))</f>
        <v/>
      </c>
      <c r="R538" s="48" t="str">
        <f>IF($Q538="","",VLOOKUP($Q538,'Hide Me'!$AD$11:$AE$14,2,FALSE))</f>
        <v/>
      </c>
      <c r="S538" s="45"/>
    </row>
    <row r="539" spans="1:19" s="19" customFormat="1" x14ac:dyDescent="0.2">
      <c r="A539" s="20"/>
      <c r="B539" s="133"/>
      <c r="C539" s="14"/>
      <c r="D539" s="108"/>
      <c r="E539" s="129"/>
      <c r="F539" s="129"/>
      <c r="G539" s="12"/>
      <c r="H539" s="111"/>
      <c r="I539" s="14"/>
      <c r="J539" s="14"/>
      <c r="K539" s="16"/>
      <c r="L539" s="144" t="str">
        <f>IF(K540="","",LOOKUP(K540,{1,2.1,2.2,2.3,3,4.1,4.2,4.3,5.1,5.2,6.1,7,8,9},{"Explosives","Flammable Gas"," Non-Flammable Non-Toxic Gas","Toxic Gas","Flammable Liquid","Flammable Solid","Spontaneously Combustible","Dangerous When Wet","Oxidizing Agent","Organic Peroxide","Toxic","Radioactive","Corrosive","Miscellaneous Dangerous Goods"}))</f>
        <v/>
      </c>
      <c r="M539" s="14"/>
      <c r="N539" s="112"/>
      <c r="O539" s="88"/>
      <c r="P539" s="14"/>
      <c r="Q539" s="15" t="str">
        <f>IF(OR($O539="",$P539=""),"",INDEX('Hide Me'!$AE$4:$AI$8,MATCH($P539,'Hide Me'!$AD$4:$AD$8,0),MATCH($O539,'Hide Me'!$AE$3:$AI$3,0)))</f>
        <v/>
      </c>
      <c r="R539" s="48" t="str">
        <f>IF($Q539="","",VLOOKUP($Q539,'Hide Me'!$AD$11:$AE$14,2,FALSE))</f>
        <v/>
      </c>
      <c r="S539" s="45"/>
    </row>
    <row r="540" spans="1:19" s="19" customFormat="1" x14ac:dyDescent="0.2">
      <c r="A540" s="20"/>
      <c r="B540" s="133"/>
      <c r="C540" s="14"/>
      <c r="D540" s="108"/>
      <c r="E540" s="129"/>
      <c r="F540" s="129"/>
      <c r="G540" s="12"/>
      <c r="H540" s="111"/>
      <c r="I540" s="14"/>
      <c r="J540" s="14"/>
      <c r="K540" s="16"/>
      <c r="L540" s="144" t="str">
        <f>IF(K541="","",LOOKUP(K541,{1,2.1,2.2,2.3,3,4.1,4.2,4.3,5.1,5.2,6.1,7,8,9},{"Explosives","Flammable Gas"," Non-Flammable Non-Toxic Gas","Toxic Gas","Flammable Liquid","Flammable Solid","Spontaneously Combustible","Dangerous When Wet","Oxidizing Agent","Organic Peroxide","Toxic","Radioactive","Corrosive","Miscellaneous Dangerous Goods"}))</f>
        <v/>
      </c>
      <c r="M540" s="14"/>
      <c r="N540" s="112"/>
      <c r="O540" s="88"/>
      <c r="P540" s="14"/>
      <c r="Q540" s="15" t="str">
        <f>IF(OR($O540="",$P540=""),"",INDEX('Hide Me'!$AE$4:$AI$8,MATCH($P540,'Hide Me'!$AD$4:$AD$8,0),MATCH($O540,'Hide Me'!$AE$3:$AI$3,0)))</f>
        <v/>
      </c>
      <c r="R540" s="48" t="str">
        <f>IF($Q540="","",VLOOKUP($Q540,'Hide Me'!$AD$11:$AE$14,2,FALSE))</f>
        <v/>
      </c>
      <c r="S540" s="45"/>
    </row>
    <row r="541" spans="1:19" s="19" customFormat="1" x14ac:dyDescent="0.2">
      <c r="A541" s="20"/>
      <c r="B541" s="133"/>
      <c r="C541" s="14"/>
      <c r="D541" s="108"/>
      <c r="E541" s="129"/>
      <c r="F541" s="129"/>
      <c r="G541" s="12"/>
      <c r="H541" s="111"/>
      <c r="I541" s="14"/>
      <c r="J541" s="14"/>
      <c r="K541" s="16"/>
      <c r="L541" s="144" t="str">
        <f>IF(K542="","",LOOKUP(K542,{1,2.1,2.2,2.3,3,4.1,4.2,4.3,5.1,5.2,6.1,7,8,9},{"Explosives","Flammable Gas"," Non-Flammable Non-Toxic Gas","Toxic Gas","Flammable Liquid","Flammable Solid","Spontaneously Combustible","Dangerous When Wet","Oxidizing Agent","Organic Peroxide","Toxic","Radioactive","Corrosive","Miscellaneous Dangerous Goods"}))</f>
        <v/>
      </c>
      <c r="M541" s="14"/>
      <c r="N541" s="112"/>
      <c r="O541" s="88"/>
      <c r="P541" s="14"/>
      <c r="Q541" s="15" t="str">
        <f>IF(OR($O541="",$P541=""),"",INDEX('Hide Me'!$AE$4:$AI$8,MATCH($P541,'Hide Me'!$AD$4:$AD$8,0),MATCH($O541,'Hide Me'!$AE$3:$AI$3,0)))</f>
        <v/>
      </c>
      <c r="R541" s="48" t="str">
        <f>IF($Q541="","",VLOOKUP($Q541,'Hide Me'!$AD$11:$AE$14,2,FALSE))</f>
        <v/>
      </c>
      <c r="S541" s="45"/>
    </row>
    <row r="542" spans="1:19" s="19" customFormat="1" x14ac:dyDescent="0.2">
      <c r="A542" s="20"/>
      <c r="B542" s="133"/>
      <c r="C542" s="14"/>
      <c r="D542" s="108"/>
      <c r="E542" s="129"/>
      <c r="F542" s="129"/>
      <c r="G542" s="12"/>
      <c r="H542" s="111"/>
      <c r="I542" s="14"/>
      <c r="J542" s="14"/>
      <c r="K542" s="16"/>
      <c r="L542" s="144" t="str">
        <f>IF(K543="","",LOOKUP(K543,{1,2.1,2.2,2.3,3,4.1,4.2,4.3,5.1,5.2,6.1,7,8,9},{"Explosives","Flammable Gas"," Non-Flammable Non-Toxic Gas","Toxic Gas","Flammable Liquid","Flammable Solid","Spontaneously Combustible","Dangerous When Wet","Oxidizing Agent","Organic Peroxide","Toxic","Radioactive","Corrosive","Miscellaneous Dangerous Goods"}))</f>
        <v/>
      </c>
      <c r="M542" s="14"/>
      <c r="N542" s="112"/>
      <c r="O542" s="88"/>
      <c r="P542" s="14"/>
      <c r="Q542" s="15" t="str">
        <f>IF(OR($O542="",$P542=""),"",INDEX('Hide Me'!$AE$4:$AI$8,MATCH($P542,'Hide Me'!$AD$4:$AD$8,0),MATCH($O542,'Hide Me'!$AE$3:$AI$3,0)))</f>
        <v/>
      </c>
      <c r="R542" s="48" t="str">
        <f>IF($Q542="","",VLOOKUP($Q542,'Hide Me'!$AD$11:$AE$14,2,FALSE))</f>
        <v/>
      </c>
      <c r="S542" s="45"/>
    </row>
    <row r="543" spans="1:19" s="19" customFormat="1" x14ac:dyDescent="0.2">
      <c r="A543" s="20"/>
      <c r="B543" s="133"/>
      <c r="C543" s="14"/>
      <c r="D543" s="108"/>
      <c r="E543" s="129"/>
      <c r="F543" s="129"/>
      <c r="G543" s="12"/>
      <c r="H543" s="111"/>
      <c r="I543" s="14"/>
      <c r="J543" s="14"/>
      <c r="K543" s="16"/>
      <c r="L543" s="144" t="str">
        <f>IF(K544="","",LOOKUP(K544,{1,2.1,2.2,2.3,3,4.1,4.2,4.3,5.1,5.2,6.1,7,8,9},{"Explosives","Flammable Gas"," Non-Flammable Non-Toxic Gas","Toxic Gas","Flammable Liquid","Flammable Solid","Spontaneously Combustible","Dangerous When Wet","Oxidizing Agent","Organic Peroxide","Toxic","Radioactive","Corrosive","Miscellaneous Dangerous Goods"}))</f>
        <v/>
      </c>
      <c r="M543" s="14"/>
      <c r="N543" s="112"/>
      <c r="O543" s="88"/>
      <c r="P543" s="14"/>
      <c r="Q543" s="15" t="str">
        <f>IF(OR($O543="",$P543=""),"",INDEX('Hide Me'!$AE$4:$AI$8,MATCH($P543,'Hide Me'!$AD$4:$AD$8,0),MATCH($O543,'Hide Me'!$AE$3:$AI$3,0)))</f>
        <v/>
      </c>
      <c r="R543" s="48" t="str">
        <f>IF($Q543="","",VLOOKUP($Q543,'Hide Me'!$AD$11:$AE$14,2,FALSE))</f>
        <v/>
      </c>
      <c r="S543" s="45"/>
    </row>
    <row r="544" spans="1:19" s="19" customFormat="1" x14ac:dyDescent="0.2">
      <c r="A544" s="20"/>
      <c r="B544" s="133"/>
      <c r="C544" s="14"/>
      <c r="D544" s="108"/>
      <c r="E544" s="129"/>
      <c r="F544" s="129"/>
      <c r="G544" s="12"/>
      <c r="H544" s="111"/>
      <c r="I544" s="14"/>
      <c r="J544" s="14"/>
      <c r="K544" s="16"/>
      <c r="L544" s="144" t="str">
        <f>IF(K545="","",LOOKUP(K545,{1,2.1,2.2,2.3,3,4.1,4.2,4.3,5.1,5.2,6.1,7,8,9},{"Explosives","Flammable Gas"," Non-Flammable Non-Toxic Gas","Toxic Gas","Flammable Liquid","Flammable Solid","Spontaneously Combustible","Dangerous When Wet","Oxidizing Agent","Organic Peroxide","Toxic","Radioactive","Corrosive","Miscellaneous Dangerous Goods"}))</f>
        <v/>
      </c>
      <c r="M544" s="14"/>
      <c r="N544" s="112"/>
      <c r="O544" s="88"/>
      <c r="P544" s="14"/>
      <c r="Q544" s="15" t="str">
        <f>IF(OR($O544="",$P544=""),"",INDEX('Hide Me'!$AE$4:$AI$8,MATCH($P544,'Hide Me'!$AD$4:$AD$8,0),MATCH($O544,'Hide Me'!$AE$3:$AI$3,0)))</f>
        <v/>
      </c>
      <c r="R544" s="48" t="str">
        <f>IF($Q544="","",VLOOKUP($Q544,'Hide Me'!$AD$11:$AE$14,2,FALSE))</f>
        <v/>
      </c>
      <c r="S544" s="45"/>
    </row>
    <row r="545" spans="1:19" s="19" customFormat="1" x14ac:dyDescent="0.2">
      <c r="A545" s="20"/>
      <c r="B545" s="133"/>
      <c r="C545" s="14"/>
      <c r="D545" s="108"/>
      <c r="E545" s="129"/>
      <c r="F545" s="129"/>
      <c r="G545" s="12"/>
      <c r="H545" s="111"/>
      <c r="I545" s="14"/>
      <c r="J545" s="14"/>
      <c r="K545" s="16"/>
      <c r="L545" s="144" t="str">
        <f>IF(K546="","",LOOKUP(K546,{1,2.1,2.2,2.3,3,4.1,4.2,4.3,5.1,5.2,6.1,7,8,9},{"Explosives","Flammable Gas"," Non-Flammable Non-Toxic Gas","Toxic Gas","Flammable Liquid","Flammable Solid","Spontaneously Combustible","Dangerous When Wet","Oxidizing Agent","Organic Peroxide","Toxic","Radioactive","Corrosive","Miscellaneous Dangerous Goods"}))</f>
        <v/>
      </c>
      <c r="M545" s="14"/>
      <c r="N545" s="112"/>
      <c r="O545" s="88"/>
      <c r="P545" s="14"/>
      <c r="Q545" s="15" t="str">
        <f>IF(OR($O545="",$P545=""),"",INDEX('Hide Me'!$AE$4:$AI$8,MATCH($P545,'Hide Me'!$AD$4:$AD$8,0),MATCH($O545,'Hide Me'!$AE$3:$AI$3,0)))</f>
        <v/>
      </c>
      <c r="R545" s="48" t="str">
        <f>IF($Q545="","",VLOOKUP($Q545,'Hide Me'!$AD$11:$AE$14,2,FALSE))</f>
        <v/>
      </c>
      <c r="S545" s="45"/>
    </row>
    <row r="546" spans="1:19" s="19" customFormat="1" x14ac:dyDescent="0.2">
      <c r="A546" s="20"/>
      <c r="B546" s="133"/>
      <c r="C546" s="14"/>
      <c r="D546" s="108"/>
      <c r="E546" s="129"/>
      <c r="F546" s="129"/>
      <c r="G546" s="12"/>
      <c r="H546" s="111"/>
      <c r="I546" s="14"/>
      <c r="J546" s="14"/>
      <c r="K546" s="16"/>
      <c r="L546" s="144" t="str">
        <f>IF(K547="","",LOOKUP(K547,{1,2.1,2.2,2.3,3,4.1,4.2,4.3,5.1,5.2,6.1,7,8,9},{"Explosives","Flammable Gas"," Non-Flammable Non-Toxic Gas","Toxic Gas","Flammable Liquid","Flammable Solid","Spontaneously Combustible","Dangerous When Wet","Oxidizing Agent","Organic Peroxide","Toxic","Radioactive","Corrosive","Miscellaneous Dangerous Goods"}))</f>
        <v/>
      </c>
      <c r="M546" s="14"/>
      <c r="N546" s="112"/>
      <c r="O546" s="88"/>
      <c r="P546" s="14"/>
      <c r="Q546" s="15" t="str">
        <f>IF(OR($O546="",$P546=""),"",INDEX('Hide Me'!$AE$4:$AI$8,MATCH($P546,'Hide Me'!$AD$4:$AD$8,0),MATCH($O546,'Hide Me'!$AE$3:$AI$3,0)))</f>
        <v/>
      </c>
      <c r="R546" s="48" t="str">
        <f>IF($Q546="","",VLOOKUP($Q546,'Hide Me'!$AD$11:$AE$14,2,FALSE))</f>
        <v/>
      </c>
      <c r="S546" s="45"/>
    </row>
    <row r="547" spans="1:19" s="19" customFormat="1" x14ac:dyDescent="0.2">
      <c r="A547" s="20"/>
      <c r="B547" s="133"/>
      <c r="C547" s="14"/>
      <c r="D547" s="108"/>
      <c r="E547" s="129"/>
      <c r="F547" s="129"/>
      <c r="G547" s="12"/>
      <c r="H547" s="111"/>
      <c r="I547" s="14"/>
      <c r="J547" s="14"/>
      <c r="K547" s="16"/>
      <c r="L547" s="144" t="str">
        <f>IF(K548="","",LOOKUP(K548,{1,2.1,2.2,2.3,3,4.1,4.2,4.3,5.1,5.2,6.1,7,8,9},{"Explosives","Flammable Gas"," Non-Flammable Non-Toxic Gas","Toxic Gas","Flammable Liquid","Flammable Solid","Spontaneously Combustible","Dangerous When Wet","Oxidizing Agent","Organic Peroxide","Toxic","Radioactive","Corrosive","Miscellaneous Dangerous Goods"}))</f>
        <v/>
      </c>
      <c r="M547" s="14"/>
      <c r="N547" s="112"/>
      <c r="O547" s="88"/>
      <c r="P547" s="14"/>
      <c r="Q547" s="15" t="str">
        <f>IF(OR($O547="",$P547=""),"",INDEX('Hide Me'!$AE$4:$AI$8,MATCH($P547,'Hide Me'!$AD$4:$AD$8,0),MATCH($O547,'Hide Me'!$AE$3:$AI$3,0)))</f>
        <v/>
      </c>
      <c r="R547" s="48" t="str">
        <f>IF($Q547="","",VLOOKUP($Q547,'Hide Me'!$AD$11:$AE$14,2,FALSE))</f>
        <v/>
      </c>
      <c r="S547" s="45"/>
    </row>
    <row r="548" spans="1:19" s="19" customFormat="1" x14ac:dyDescent="0.2">
      <c r="A548" s="20"/>
      <c r="B548" s="133"/>
      <c r="C548" s="14"/>
      <c r="D548" s="108"/>
      <c r="E548" s="129"/>
      <c r="F548" s="129"/>
      <c r="G548" s="12"/>
      <c r="H548" s="111"/>
      <c r="I548" s="14"/>
      <c r="J548" s="14"/>
      <c r="K548" s="16"/>
      <c r="L548" s="144" t="str">
        <f>IF(K549="","",LOOKUP(K549,{1,2.1,2.2,2.3,3,4.1,4.2,4.3,5.1,5.2,6.1,7,8,9},{"Explosives","Flammable Gas"," Non-Flammable Non-Toxic Gas","Toxic Gas","Flammable Liquid","Flammable Solid","Spontaneously Combustible","Dangerous When Wet","Oxidizing Agent","Organic Peroxide","Toxic","Radioactive","Corrosive","Miscellaneous Dangerous Goods"}))</f>
        <v/>
      </c>
      <c r="M548" s="14"/>
      <c r="N548" s="112"/>
      <c r="O548" s="88"/>
      <c r="P548" s="14"/>
      <c r="Q548" s="15" t="str">
        <f>IF(OR($O548="",$P548=""),"",INDEX('Hide Me'!$AE$4:$AI$8,MATCH($P548,'Hide Me'!$AD$4:$AD$8,0),MATCH($O548,'Hide Me'!$AE$3:$AI$3,0)))</f>
        <v/>
      </c>
      <c r="R548" s="48" t="str">
        <f>IF($Q548="","",VLOOKUP($Q548,'Hide Me'!$AD$11:$AE$14,2,FALSE))</f>
        <v/>
      </c>
      <c r="S548" s="45"/>
    </row>
    <row r="549" spans="1:19" s="19" customFormat="1" x14ac:dyDescent="0.2">
      <c r="A549" s="20"/>
      <c r="B549" s="133"/>
      <c r="C549" s="14"/>
      <c r="D549" s="108"/>
      <c r="E549" s="129"/>
      <c r="F549" s="129"/>
      <c r="G549" s="12"/>
      <c r="H549" s="111"/>
      <c r="I549" s="14"/>
      <c r="J549" s="14"/>
      <c r="K549" s="16"/>
      <c r="L549" s="144" t="str">
        <f>IF(K550="","",LOOKUP(K550,{1,2.1,2.2,2.3,3,4.1,4.2,4.3,5.1,5.2,6.1,7,8,9},{"Explosives","Flammable Gas"," Non-Flammable Non-Toxic Gas","Toxic Gas","Flammable Liquid","Flammable Solid","Spontaneously Combustible","Dangerous When Wet","Oxidizing Agent","Organic Peroxide","Toxic","Radioactive","Corrosive","Miscellaneous Dangerous Goods"}))</f>
        <v/>
      </c>
      <c r="M549" s="14"/>
      <c r="N549" s="112"/>
      <c r="O549" s="88"/>
      <c r="P549" s="14"/>
      <c r="Q549" s="15" t="str">
        <f>IF(OR($O549="",$P549=""),"",INDEX('Hide Me'!$AE$4:$AI$8,MATCH($P549,'Hide Me'!$AD$4:$AD$8,0),MATCH($O549,'Hide Me'!$AE$3:$AI$3,0)))</f>
        <v/>
      </c>
      <c r="R549" s="48" t="str">
        <f>IF($Q549="","",VLOOKUP($Q549,'Hide Me'!$AD$11:$AE$14,2,FALSE))</f>
        <v/>
      </c>
      <c r="S549" s="45"/>
    </row>
    <row r="550" spans="1:19" s="19" customFormat="1" x14ac:dyDescent="0.2">
      <c r="A550" s="20"/>
      <c r="B550" s="133"/>
      <c r="C550" s="14"/>
      <c r="D550" s="108"/>
      <c r="E550" s="129"/>
      <c r="F550" s="129"/>
      <c r="G550" s="12"/>
      <c r="H550" s="111"/>
      <c r="I550" s="14"/>
      <c r="J550" s="14"/>
      <c r="K550" s="16"/>
      <c r="L550" s="144" t="str">
        <f>IF(K551="","",LOOKUP(K551,{1,2.1,2.2,2.3,3,4.1,4.2,4.3,5.1,5.2,6.1,7,8,9},{"Explosives","Flammable Gas"," Non-Flammable Non-Toxic Gas","Toxic Gas","Flammable Liquid","Flammable Solid","Spontaneously Combustible","Dangerous When Wet","Oxidizing Agent","Organic Peroxide","Toxic","Radioactive","Corrosive","Miscellaneous Dangerous Goods"}))</f>
        <v/>
      </c>
      <c r="M550" s="14"/>
      <c r="N550" s="112"/>
      <c r="O550" s="88"/>
      <c r="P550" s="14"/>
      <c r="Q550" s="15" t="str">
        <f>IF(OR($O550="",$P550=""),"",INDEX('Hide Me'!$AE$4:$AI$8,MATCH($P550,'Hide Me'!$AD$4:$AD$8,0),MATCH($O550,'Hide Me'!$AE$3:$AI$3,0)))</f>
        <v/>
      </c>
      <c r="R550" s="48" t="str">
        <f>IF($Q550="","",VLOOKUP($Q550,'Hide Me'!$AD$11:$AE$14,2,FALSE))</f>
        <v/>
      </c>
      <c r="S550" s="45"/>
    </row>
    <row r="551" spans="1:19" s="19" customFormat="1" x14ac:dyDescent="0.2">
      <c r="A551" s="20"/>
      <c r="B551" s="133"/>
      <c r="C551" s="14"/>
      <c r="D551" s="108"/>
      <c r="E551" s="129"/>
      <c r="F551" s="129"/>
      <c r="G551" s="12"/>
      <c r="H551" s="111"/>
      <c r="I551" s="14"/>
      <c r="J551" s="14"/>
      <c r="K551" s="16"/>
      <c r="L551" s="144" t="str">
        <f>IF(K552="","",LOOKUP(K552,{1,2.1,2.2,2.3,3,4.1,4.2,4.3,5.1,5.2,6.1,7,8,9},{"Explosives","Flammable Gas"," Non-Flammable Non-Toxic Gas","Toxic Gas","Flammable Liquid","Flammable Solid","Spontaneously Combustible","Dangerous When Wet","Oxidizing Agent","Organic Peroxide","Toxic","Radioactive","Corrosive","Miscellaneous Dangerous Goods"}))</f>
        <v/>
      </c>
      <c r="M551" s="14"/>
      <c r="N551" s="112"/>
      <c r="O551" s="88"/>
      <c r="P551" s="14"/>
      <c r="Q551" s="15" t="str">
        <f>IF(OR($O551="",$P551=""),"",INDEX('Hide Me'!$AE$4:$AI$8,MATCH($P551,'Hide Me'!$AD$4:$AD$8,0),MATCH($O551,'Hide Me'!$AE$3:$AI$3,0)))</f>
        <v/>
      </c>
      <c r="R551" s="48" t="str">
        <f>IF($Q551="","",VLOOKUP($Q551,'Hide Me'!$AD$11:$AE$14,2,FALSE))</f>
        <v/>
      </c>
      <c r="S551" s="45"/>
    </row>
    <row r="552" spans="1:19" s="19" customFormat="1" x14ac:dyDescent="0.2">
      <c r="A552" s="20"/>
      <c r="B552" s="133"/>
      <c r="C552" s="14"/>
      <c r="D552" s="108"/>
      <c r="E552" s="129"/>
      <c r="F552" s="129"/>
      <c r="G552" s="12"/>
      <c r="H552" s="111"/>
      <c r="I552" s="14"/>
      <c r="J552" s="14"/>
      <c r="K552" s="16"/>
      <c r="L552" s="144" t="str">
        <f>IF(K553="","",LOOKUP(K553,{1,2.1,2.2,2.3,3,4.1,4.2,4.3,5.1,5.2,6.1,7,8,9},{"Explosives","Flammable Gas"," Non-Flammable Non-Toxic Gas","Toxic Gas","Flammable Liquid","Flammable Solid","Spontaneously Combustible","Dangerous When Wet","Oxidizing Agent","Organic Peroxide","Toxic","Radioactive","Corrosive","Miscellaneous Dangerous Goods"}))</f>
        <v/>
      </c>
      <c r="M552" s="14"/>
      <c r="N552" s="112"/>
      <c r="O552" s="88"/>
      <c r="P552" s="14"/>
      <c r="Q552" s="15" t="str">
        <f>IF(OR($O552="",$P552=""),"",INDEX('Hide Me'!$AE$4:$AI$8,MATCH($P552,'Hide Me'!$AD$4:$AD$8,0),MATCH($O552,'Hide Me'!$AE$3:$AI$3,0)))</f>
        <v/>
      </c>
      <c r="R552" s="48" t="str">
        <f>IF($Q552="","",VLOOKUP($Q552,'Hide Me'!$AD$11:$AE$14,2,FALSE))</f>
        <v/>
      </c>
      <c r="S552" s="45"/>
    </row>
    <row r="553" spans="1:19" s="19" customFormat="1" x14ac:dyDescent="0.2">
      <c r="A553" s="20"/>
      <c r="B553" s="133"/>
      <c r="C553" s="14"/>
      <c r="D553" s="108"/>
      <c r="E553" s="129"/>
      <c r="F553" s="129"/>
      <c r="G553" s="12"/>
      <c r="H553" s="111"/>
      <c r="I553" s="14"/>
      <c r="J553" s="14"/>
      <c r="K553" s="16"/>
      <c r="L553" s="144" t="str">
        <f>IF(K554="","",LOOKUP(K554,{1,2.1,2.2,2.3,3,4.1,4.2,4.3,5.1,5.2,6.1,7,8,9},{"Explosives","Flammable Gas"," Non-Flammable Non-Toxic Gas","Toxic Gas","Flammable Liquid","Flammable Solid","Spontaneously Combustible","Dangerous When Wet","Oxidizing Agent","Organic Peroxide","Toxic","Radioactive","Corrosive","Miscellaneous Dangerous Goods"}))</f>
        <v/>
      </c>
      <c r="M553" s="14"/>
      <c r="N553" s="112"/>
      <c r="O553" s="88"/>
      <c r="P553" s="14"/>
      <c r="Q553" s="15" t="str">
        <f>IF(OR($O553="",$P553=""),"",INDEX('Hide Me'!$AE$4:$AI$8,MATCH($P553,'Hide Me'!$AD$4:$AD$8,0),MATCH($O553,'Hide Me'!$AE$3:$AI$3,0)))</f>
        <v/>
      </c>
      <c r="R553" s="48" t="str">
        <f>IF($Q553="","",VLOOKUP($Q553,'Hide Me'!$AD$11:$AE$14,2,FALSE))</f>
        <v/>
      </c>
      <c r="S553" s="45"/>
    </row>
    <row r="554" spans="1:19" s="19" customFormat="1" x14ac:dyDescent="0.2">
      <c r="A554" s="20"/>
      <c r="B554" s="133"/>
      <c r="C554" s="14"/>
      <c r="D554" s="108"/>
      <c r="E554" s="129"/>
      <c r="F554" s="129"/>
      <c r="G554" s="12"/>
      <c r="H554" s="111"/>
      <c r="I554" s="14"/>
      <c r="J554" s="14"/>
      <c r="K554" s="16"/>
      <c r="L554" s="144" t="str">
        <f>IF(K555="","",LOOKUP(K555,{1,2.1,2.2,2.3,3,4.1,4.2,4.3,5.1,5.2,6.1,7,8,9},{"Explosives","Flammable Gas"," Non-Flammable Non-Toxic Gas","Toxic Gas","Flammable Liquid","Flammable Solid","Spontaneously Combustible","Dangerous When Wet","Oxidizing Agent","Organic Peroxide","Toxic","Radioactive","Corrosive","Miscellaneous Dangerous Goods"}))</f>
        <v/>
      </c>
      <c r="M554" s="14"/>
      <c r="N554" s="112"/>
      <c r="O554" s="88"/>
      <c r="P554" s="14"/>
      <c r="Q554" s="15" t="str">
        <f>IF(OR($O554="",$P554=""),"",INDEX('Hide Me'!$AE$4:$AI$8,MATCH($P554,'Hide Me'!$AD$4:$AD$8,0),MATCH($O554,'Hide Me'!$AE$3:$AI$3,0)))</f>
        <v/>
      </c>
      <c r="R554" s="48" t="str">
        <f>IF($Q554="","",VLOOKUP($Q554,'Hide Me'!$AD$11:$AE$14,2,FALSE))</f>
        <v/>
      </c>
      <c r="S554" s="45"/>
    </row>
    <row r="555" spans="1:19" s="19" customFormat="1" x14ac:dyDescent="0.2">
      <c r="A555" s="20"/>
      <c r="B555" s="133"/>
      <c r="C555" s="14"/>
      <c r="D555" s="108"/>
      <c r="E555" s="129"/>
      <c r="F555" s="129"/>
      <c r="G555" s="12"/>
      <c r="H555" s="111"/>
      <c r="I555" s="14"/>
      <c r="J555" s="14"/>
      <c r="K555" s="16"/>
      <c r="L555" s="144" t="str">
        <f>IF(K556="","",LOOKUP(K556,{1,2.1,2.2,2.3,3,4.1,4.2,4.3,5.1,5.2,6.1,7,8,9},{"Explosives","Flammable Gas"," Non-Flammable Non-Toxic Gas","Toxic Gas","Flammable Liquid","Flammable Solid","Spontaneously Combustible","Dangerous When Wet","Oxidizing Agent","Organic Peroxide","Toxic","Radioactive","Corrosive","Miscellaneous Dangerous Goods"}))</f>
        <v/>
      </c>
      <c r="M555" s="14"/>
      <c r="N555" s="112"/>
      <c r="O555" s="88"/>
      <c r="P555" s="14"/>
      <c r="Q555" s="15" t="str">
        <f>IF(OR($O555="",$P555=""),"",INDEX('Hide Me'!$AE$4:$AI$8,MATCH($P555,'Hide Me'!$AD$4:$AD$8,0),MATCH($O555,'Hide Me'!$AE$3:$AI$3,0)))</f>
        <v/>
      </c>
      <c r="R555" s="48" t="str">
        <f>IF($Q555="","",VLOOKUP($Q555,'Hide Me'!$AD$11:$AE$14,2,FALSE))</f>
        <v/>
      </c>
      <c r="S555" s="45"/>
    </row>
    <row r="556" spans="1:19" s="19" customFormat="1" x14ac:dyDescent="0.2">
      <c r="A556" s="20"/>
      <c r="B556" s="133"/>
      <c r="C556" s="14"/>
      <c r="D556" s="108"/>
      <c r="E556" s="129"/>
      <c r="F556" s="129"/>
      <c r="G556" s="12"/>
      <c r="H556" s="111"/>
      <c r="I556" s="14"/>
      <c r="J556" s="14"/>
      <c r="K556" s="16"/>
      <c r="L556" s="144" t="str">
        <f>IF(K557="","",LOOKUP(K557,{1,2.1,2.2,2.3,3,4.1,4.2,4.3,5.1,5.2,6.1,7,8,9},{"Explosives","Flammable Gas"," Non-Flammable Non-Toxic Gas","Toxic Gas","Flammable Liquid","Flammable Solid","Spontaneously Combustible","Dangerous When Wet","Oxidizing Agent","Organic Peroxide","Toxic","Radioactive","Corrosive","Miscellaneous Dangerous Goods"}))</f>
        <v/>
      </c>
      <c r="M556" s="14"/>
      <c r="N556" s="112"/>
      <c r="O556" s="88"/>
      <c r="P556" s="14"/>
      <c r="Q556" s="15" t="str">
        <f>IF(OR($O556="",$P556=""),"",INDEX('Hide Me'!$AE$4:$AI$8,MATCH($P556,'Hide Me'!$AD$4:$AD$8,0),MATCH($O556,'Hide Me'!$AE$3:$AI$3,0)))</f>
        <v/>
      </c>
      <c r="R556" s="48" t="str">
        <f>IF($Q556="","",VLOOKUP($Q556,'Hide Me'!$AD$11:$AE$14,2,FALSE))</f>
        <v/>
      </c>
      <c r="S556" s="45"/>
    </row>
    <row r="557" spans="1:19" s="19" customFormat="1" x14ac:dyDescent="0.2">
      <c r="A557" s="20"/>
      <c r="B557" s="133"/>
      <c r="C557" s="14"/>
      <c r="D557" s="108"/>
      <c r="E557" s="129"/>
      <c r="F557" s="129"/>
      <c r="G557" s="12"/>
      <c r="H557" s="111"/>
      <c r="I557" s="14"/>
      <c r="J557" s="14"/>
      <c r="K557" s="16"/>
      <c r="L557" s="144" t="str">
        <f>IF(K558="","",LOOKUP(K558,{1,2.1,2.2,2.3,3,4.1,4.2,4.3,5.1,5.2,6.1,7,8,9},{"Explosives","Flammable Gas"," Non-Flammable Non-Toxic Gas","Toxic Gas","Flammable Liquid","Flammable Solid","Spontaneously Combustible","Dangerous When Wet","Oxidizing Agent","Organic Peroxide","Toxic","Radioactive","Corrosive","Miscellaneous Dangerous Goods"}))</f>
        <v/>
      </c>
      <c r="M557" s="14"/>
      <c r="N557" s="112"/>
      <c r="O557" s="88"/>
      <c r="P557" s="14"/>
      <c r="Q557" s="15" t="str">
        <f>IF(OR($O557="",$P557=""),"",INDEX('Hide Me'!$AE$4:$AI$8,MATCH($P557,'Hide Me'!$AD$4:$AD$8,0),MATCH($O557,'Hide Me'!$AE$3:$AI$3,0)))</f>
        <v/>
      </c>
      <c r="R557" s="48" t="str">
        <f>IF($Q557="","",VLOOKUP($Q557,'Hide Me'!$AD$11:$AE$14,2,FALSE))</f>
        <v/>
      </c>
      <c r="S557" s="45"/>
    </row>
    <row r="558" spans="1:19" s="19" customFormat="1" x14ac:dyDescent="0.2">
      <c r="A558" s="20"/>
      <c r="B558" s="133"/>
      <c r="C558" s="14"/>
      <c r="D558" s="108"/>
      <c r="E558" s="129"/>
      <c r="F558" s="129"/>
      <c r="G558" s="12"/>
      <c r="H558" s="111"/>
      <c r="I558" s="14"/>
      <c r="J558" s="14"/>
      <c r="K558" s="16"/>
      <c r="L558" s="144" t="str">
        <f>IF(K559="","",LOOKUP(K559,{1,2.1,2.2,2.3,3,4.1,4.2,4.3,5.1,5.2,6.1,7,8,9},{"Explosives","Flammable Gas"," Non-Flammable Non-Toxic Gas","Toxic Gas","Flammable Liquid","Flammable Solid","Spontaneously Combustible","Dangerous When Wet","Oxidizing Agent","Organic Peroxide","Toxic","Radioactive","Corrosive","Miscellaneous Dangerous Goods"}))</f>
        <v/>
      </c>
      <c r="M558" s="14"/>
      <c r="N558" s="112"/>
      <c r="O558" s="88"/>
      <c r="P558" s="14"/>
      <c r="Q558" s="15" t="str">
        <f>IF(OR($O558="",$P558=""),"",INDEX('Hide Me'!$AE$4:$AI$8,MATCH($P558,'Hide Me'!$AD$4:$AD$8,0),MATCH($O558,'Hide Me'!$AE$3:$AI$3,0)))</f>
        <v/>
      </c>
      <c r="R558" s="48" t="str">
        <f>IF($Q558="","",VLOOKUP($Q558,'Hide Me'!$AD$11:$AE$14,2,FALSE))</f>
        <v/>
      </c>
      <c r="S558" s="45"/>
    </row>
    <row r="559" spans="1:19" s="19" customFormat="1" x14ac:dyDescent="0.2">
      <c r="A559" s="20"/>
      <c r="B559" s="133"/>
      <c r="C559" s="14"/>
      <c r="D559" s="108"/>
      <c r="E559" s="129"/>
      <c r="F559" s="129"/>
      <c r="G559" s="12"/>
      <c r="H559" s="111"/>
      <c r="I559" s="14"/>
      <c r="J559" s="14"/>
      <c r="K559" s="16"/>
      <c r="L559" s="144" t="str">
        <f>IF(K560="","",LOOKUP(K560,{1,2.1,2.2,2.3,3,4.1,4.2,4.3,5.1,5.2,6.1,7,8,9},{"Explosives","Flammable Gas"," Non-Flammable Non-Toxic Gas","Toxic Gas","Flammable Liquid","Flammable Solid","Spontaneously Combustible","Dangerous When Wet","Oxidizing Agent","Organic Peroxide","Toxic","Radioactive","Corrosive","Miscellaneous Dangerous Goods"}))</f>
        <v/>
      </c>
      <c r="M559" s="14"/>
      <c r="N559" s="112"/>
      <c r="O559" s="88"/>
      <c r="P559" s="14"/>
      <c r="Q559" s="15" t="str">
        <f>IF(OR($O559="",$P559=""),"",INDEX('Hide Me'!$AE$4:$AI$8,MATCH($P559,'Hide Me'!$AD$4:$AD$8,0),MATCH($O559,'Hide Me'!$AE$3:$AI$3,0)))</f>
        <v/>
      </c>
      <c r="R559" s="48" t="str">
        <f>IF($Q559="","",VLOOKUP($Q559,'Hide Me'!$AD$11:$AE$14,2,FALSE))</f>
        <v/>
      </c>
      <c r="S559" s="45"/>
    </row>
    <row r="560" spans="1:19" s="19" customFormat="1" x14ac:dyDescent="0.2">
      <c r="A560" s="20"/>
      <c r="B560" s="133"/>
      <c r="C560" s="14"/>
      <c r="D560" s="108"/>
      <c r="E560" s="129"/>
      <c r="F560" s="129"/>
      <c r="G560" s="12"/>
      <c r="H560" s="111"/>
      <c r="I560" s="14"/>
      <c r="J560" s="14"/>
      <c r="K560" s="16"/>
      <c r="L560" s="144" t="str">
        <f>IF(K561="","",LOOKUP(K561,{1,2.1,2.2,2.3,3,4.1,4.2,4.3,5.1,5.2,6.1,7,8,9},{"Explosives","Flammable Gas"," Non-Flammable Non-Toxic Gas","Toxic Gas","Flammable Liquid","Flammable Solid","Spontaneously Combustible","Dangerous When Wet","Oxidizing Agent","Organic Peroxide","Toxic","Radioactive","Corrosive","Miscellaneous Dangerous Goods"}))</f>
        <v/>
      </c>
      <c r="M560" s="14"/>
      <c r="N560" s="112"/>
      <c r="O560" s="88"/>
      <c r="P560" s="14"/>
      <c r="Q560" s="15" t="str">
        <f>IF(OR($O560="",$P560=""),"",INDEX('Hide Me'!$AE$4:$AI$8,MATCH($P560,'Hide Me'!$AD$4:$AD$8,0),MATCH($O560,'Hide Me'!$AE$3:$AI$3,0)))</f>
        <v/>
      </c>
      <c r="R560" s="48" t="str">
        <f>IF($Q560="","",VLOOKUP($Q560,'Hide Me'!$AD$11:$AE$14,2,FALSE))</f>
        <v/>
      </c>
      <c r="S560" s="45"/>
    </row>
    <row r="561" spans="1:19" s="19" customFormat="1" x14ac:dyDescent="0.2">
      <c r="A561" s="20"/>
      <c r="B561" s="133"/>
      <c r="C561" s="14"/>
      <c r="D561" s="108"/>
      <c r="E561" s="129"/>
      <c r="F561" s="129"/>
      <c r="G561" s="12"/>
      <c r="H561" s="111"/>
      <c r="I561" s="14"/>
      <c r="J561" s="14"/>
      <c r="K561" s="16"/>
      <c r="L561" s="144" t="str">
        <f>IF(K562="","",LOOKUP(K562,{1,2.1,2.2,2.3,3,4.1,4.2,4.3,5.1,5.2,6.1,7,8,9},{"Explosives","Flammable Gas"," Non-Flammable Non-Toxic Gas","Toxic Gas","Flammable Liquid","Flammable Solid","Spontaneously Combustible","Dangerous When Wet","Oxidizing Agent","Organic Peroxide","Toxic","Radioactive","Corrosive","Miscellaneous Dangerous Goods"}))</f>
        <v/>
      </c>
      <c r="M561" s="14"/>
      <c r="N561" s="112"/>
      <c r="O561" s="88"/>
      <c r="P561" s="14"/>
      <c r="Q561" s="15" t="str">
        <f>IF(OR($O561="",$P561=""),"",INDEX('Hide Me'!$AE$4:$AI$8,MATCH($P561,'Hide Me'!$AD$4:$AD$8,0),MATCH($O561,'Hide Me'!$AE$3:$AI$3,0)))</f>
        <v/>
      </c>
      <c r="R561" s="48" t="str">
        <f>IF($Q561="","",VLOOKUP($Q561,'Hide Me'!$AD$11:$AE$14,2,FALSE))</f>
        <v/>
      </c>
      <c r="S561" s="45"/>
    </row>
    <row r="562" spans="1:19" s="19" customFormat="1" x14ac:dyDescent="0.2">
      <c r="A562" s="20"/>
      <c r="B562" s="133"/>
      <c r="C562" s="14"/>
      <c r="D562" s="108"/>
      <c r="E562" s="129"/>
      <c r="F562" s="129"/>
      <c r="G562" s="12"/>
      <c r="H562" s="111"/>
      <c r="I562" s="14"/>
      <c r="J562" s="14"/>
      <c r="K562" s="16"/>
      <c r="L562" s="144" t="str">
        <f>IF(K563="","",LOOKUP(K563,{1,2.1,2.2,2.3,3,4.1,4.2,4.3,5.1,5.2,6.1,7,8,9},{"Explosives","Flammable Gas"," Non-Flammable Non-Toxic Gas","Toxic Gas","Flammable Liquid","Flammable Solid","Spontaneously Combustible","Dangerous When Wet","Oxidizing Agent","Organic Peroxide","Toxic","Radioactive","Corrosive","Miscellaneous Dangerous Goods"}))</f>
        <v/>
      </c>
      <c r="M562" s="14"/>
      <c r="N562" s="112"/>
      <c r="O562" s="88"/>
      <c r="P562" s="14"/>
      <c r="Q562" s="15" t="str">
        <f>IF(OR($O562="",$P562=""),"",INDEX('Hide Me'!$AE$4:$AI$8,MATCH($P562,'Hide Me'!$AD$4:$AD$8,0),MATCH($O562,'Hide Me'!$AE$3:$AI$3,0)))</f>
        <v/>
      </c>
      <c r="R562" s="48" t="str">
        <f>IF($Q562="","",VLOOKUP($Q562,'Hide Me'!$AD$11:$AE$14,2,FALSE))</f>
        <v/>
      </c>
      <c r="S562" s="45"/>
    </row>
    <row r="563" spans="1:19" s="19" customFormat="1" x14ac:dyDescent="0.2">
      <c r="A563" s="20"/>
      <c r="B563" s="133"/>
      <c r="C563" s="14"/>
      <c r="D563" s="108"/>
      <c r="E563" s="129"/>
      <c r="F563" s="129"/>
      <c r="G563" s="12"/>
      <c r="H563" s="111"/>
      <c r="I563" s="14"/>
      <c r="J563" s="14"/>
      <c r="K563" s="16"/>
      <c r="L563" s="144" t="str">
        <f>IF(K564="","",LOOKUP(K564,{1,2.1,2.2,2.3,3,4.1,4.2,4.3,5.1,5.2,6.1,7,8,9},{"Explosives","Flammable Gas"," Non-Flammable Non-Toxic Gas","Toxic Gas","Flammable Liquid","Flammable Solid","Spontaneously Combustible","Dangerous When Wet","Oxidizing Agent","Organic Peroxide","Toxic","Radioactive","Corrosive","Miscellaneous Dangerous Goods"}))</f>
        <v/>
      </c>
      <c r="M563" s="14"/>
      <c r="N563" s="112"/>
      <c r="O563" s="88"/>
      <c r="P563" s="14"/>
      <c r="Q563" s="15" t="str">
        <f>IF(OR($O563="",$P563=""),"",INDEX('Hide Me'!$AE$4:$AI$8,MATCH($P563,'Hide Me'!$AD$4:$AD$8,0),MATCH($O563,'Hide Me'!$AE$3:$AI$3,0)))</f>
        <v/>
      </c>
      <c r="R563" s="48" t="str">
        <f>IF($Q563="","",VLOOKUP($Q563,'Hide Me'!$AD$11:$AE$14,2,FALSE))</f>
        <v/>
      </c>
      <c r="S563" s="45"/>
    </row>
    <row r="564" spans="1:19" s="19" customFormat="1" x14ac:dyDescent="0.2">
      <c r="A564" s="20"/>
      <c r="B564" s="133"/>
      <c r="C564" s="14"/>
      <c r="D564" s="108"/>
      <c r="E564" s="129"/>
      <c r="F564" s="129"/>
      <c r="G564" s="12"/>
      <c r="H564" s="111"/>
      <c r="I564" s="14"/>
      <c r="J564" s="14"/>
      <c r="K564" s="16"/>
      <c r="L564" s="144" t="str">
        <f>IF(K565="","",LOOKUP(K565,{1,2.1,2.2,2.3,3,4.1,4.2,4.3,5.1,5.2,6.1,7,8,9},{"Explosives","Flammable Gas"," Non-Flammable Non-Toxic Gas","Toxic Gas","Flammable Liquid","Flammable Solid","Spontaneously Combustible","Dangerous When Wet","Oxidizing Agent","Organic Peroxide","Toxic","Radioactive","Corrosive","Miscellaneous Dangerous Goods"}))</f>
        <v/>
      </c>
      <c r="M564" s="14"/>
      <c r="N564" s="112"/>
      <c r="O564" s="88"/>
      <c r="P564" s="14"/>
      <c r="Q564" s="15" t="str">
        <f>IF(OR($O564="",$P564=""),"",INDEX('Hide Me'!$AE$4:$AI$8,MATCH($P564,'Hide Me'!$AD$4:$AD$8,0),MATCH($O564,'Hide Me'!$AE$3:$AI$3,0)))</f>
        <v/>
      </c>
      <c r="R564" s="48" t="str">
        <f>IF($Q564="","",VLOOKUP($Q564,'Hide Me'!$AD$11:$AE$14,2,FALSE))</f>
        <v/>
      </c>
      <c r="S564" s="45"/>
    </row>
    <row r="565" spans="1:19" s="19" customFormat="1" x14ac:dyDescent="0.2">
      <c r="A565" s="20"/>
      <c r="B565" s="133"/>
      <c r="C565" s="14"/>
      <c r="D565" s="108"/>
      <c r="E565" s="129"/>
      <c r="F565" s="129"/>
      <c r="G565" s="12"/>
      <c r="H565" s="111"/>
      <c r="I565" s="14"/>
      <c r="J565" s="14"/>
      <c r="K565" s="16"/>
      <c r="L565" s="144" t="str">
        <f>IF(K566="","",LOOKUP(K566,{1,2.1,2.2,2.3,3,4.1,4.2,4.3,5.1,5.2,6.1,7,8,9},{"Explosives","Flammable Gas"," Non-Flammable Non-Toxic Gas","Toxic Gas","Flammable Liquid","Flammable Solid","Spontaneously Combustible","Dangerous When Wet","Oxidizing Agent","Organic Peroxide","Toxic","Radioactive","Corrosive","Miscellaneous Dangerous Goods"}))</f>
        <v/>
      </c>
      <c r="M565" s="14"/>
      <c r="N565" s="112"/>
      <c r="O565" s="88"/>
      <c r="P565" s="14"/>
      <c r="Q565" s="15" t="str">
        <f>IF(OR($O565="",$P565=""),"",INDEX('Hide Me'!$AE$4:$AI$8,MATCH($P565,'Hide Me'!$AD$4:$AD$8,0),MATCH($O565,'Hide Me'!$AE$3:$AI$3,0)))</f>
        <v/>
      </c>
      <c r="R565" s="48" t="str">
        <f>IF($Q565="","",VLOOKUP($Q565,'Hide Me'!$AD$11:$AE$14,2,FALSE))</f>
        <v/>
      </c>
      <c r="S565" s="45"/>
    </row>
    <row r="566" spans="1:19" s="19" customFormat="1" x14ac:dyDescent="0.2">
      <c r="A566" s="20"/>
      <c r="B566" s="133"/>
      <c r="C566" s="14"/>
      <c r="D566" s="108"/>
      <c r="E566" s="129"/>
      <c r="F566" s="129"/>
      <c r="G566" s="12"/>
      <c r="H566" s="111"/>
      <c r="I566" s="14"/>
      <c r="J566" s="14"/>
      <c r="K566" s="16"/>
      <c r="L566" s="144" t="str">
        <f>IF(K567="","",LOOKUP(K567,{1,2.1,2.2,2.3,3,4.1,4.2,4.3,5.1,5.2,6.1,7,8,9},{"Explosives","Flammable Gas"," Non-Flammable Non-Toxic Gas","Toxic Gas","Flammable Liquid","Flammable Solid","Spontaneously Combustible","Dangerous When Wet","Oxidizing Agent","Organic Peroxide","Toxic","Radioactive","Corrosive","Miscellaneous Dangerous Goods"}))</f>
        <v/>
      </c>
      <c r="M566" s="14"/>
      <c r="N566" s="112"/>
      <c r="O566" s="88"/>
      <c r="P566" s="14"/>
      <c r="Q566" s="15" t="str">
        <f>IF(OR($O566="",$P566=""),"",INDEX('Hide Me'!$AE$4:$AI$8,MATCH($P566,'Hide Me'!$AD$4:$AD$8,0),MATCH($O566,'Hide Me'!$AE$3:$AI$3,0)))</f>
        <v/>
      </c>
      <c r="R566" s="48" t="str">
        <f>IF($Q566="","",VLOOKUP($Q566,'Hide Me'!$AD$11:$AE$14,2,FALSE))</f>
        <v/>
      </c>
      <c r="S566" s="45"/>
    </row>
    <row r="567" spans="1:19" s="19" customFormat="1" x14ac:dyDescent="0.2">
      <c r="A567" s="20"/>
      <c r="B567" s="133"/>
      <c r="C567" s="14"/>
      <c r="D567" s="108"/>
      <c r="E567" s="129"/>
      <c r="F567" s="129"/>
      <c r="G567" s="12"/>
      <c r="H567" s="111"/>
      <c r="I567" s="14"/>
      <c r="J567" s="14"/>
      <c r="K567" s="16"/>
      <c r="L567" s="144" t="str">
        <f>IF(K568="","",LOOKUP(K568,{1,2.1,2.2,2.3,3,4.1,4.2,4.3,5.1,5.2,6.1,7,8,9},{"Explosives","Flammable Gas"," Non-Flammable Non-Toxic Gas","Toxic Gas","Flammable Liquid","Flammable Solid","Spontaneously Combustible","Dangerous When Wet","Oxidizing Agent","Organic Peroxide","Toxic","Radioactive","Corrosive","Miscellaneous Dangerous Goods"}))</f>
        <v/>
      </c>
      <c r="M567" s="14"/>
      <c r="N567" s="112"/>
      <c r="O567" s="88"/>
      <c r="P567" s="14"/>
      <c r="Q567" s="15" t="str">
        <f>IF(OR($O567="",$P567=""),"",INDEX('Hide Me'!$AE$4:$AI$8,MATCH($P567,'Hide Me'!$AD$4:$AD$8,0),MATCH($O567,'Hide Me'!$AE$3:$AI$3,0)))</f>
        <v/>
      </c>
      <c r="R567" s="48" t="str">
        <f>IF($Q567="","",VLOOKUP($Q567,'Hide Me'!$AD$11:$AE$14,2,FALSE))</f>
        <v/>
      </c>
      <c r="S567" s="45"/>
    </row>
    <row r="568" spans="1:19" s="19" customFormat="1" x14ac:dyDescent="0.2">
      <c r="A568" s="20"/>
      <c r="B568" s="133"/>
      <c r="C568" s="14"/>
      <c r="D568" s="108"/>
      <c r="E568" s="129"/>
      <c r="F568" s="129"/>
      <c r="G568" s="12"/>
      <c r="H568" s="111"/>
      <c r="I568" s="14"/>
      <c r="J568" s="14"/>
      <c r="K568" s="16"/>
      <c r="L568" s="144" t="str">
        <f>IF(K569="","",LOOKUP(K569,{1,2.1,2.2,2.3,3,4.1,4.2,4.3,5.1,5.2,6.1,7,8,9},{"Explosives","Flammable Gas"," Non-Flammable Non-Toxic Gas","Toxic Gas","Flammable Liquid","Flammable Solid","Spontaneously Combustible","Dangerous When Wet","Oxidizing Agent","Organic Peroxide","Toxic","Radioactive","Corrosive","Miscellaneous Dangerous Goods"}))</f>
        <v/>
      </c>
      <c r="M568" s="14"/>
      <c r="N568" s="112"/>
      <c r="O568" s="88"/>
      <c r="P568" s="14"/>
      <c r="Q568" s="15" t="str">
        <f>IF(OR($O568="",$P568=""),"",INDEX('Hide Me'!$AE$4:$AI$8,MATCH($P568,'Hide Me'!$AD$4:$AD$8,0),MATCH($O568,'Hide Me'!$AE$3:$AI$3,0)))</f>
        <v/>
      </c>
      <c r="R568" s="48" t="str">
        <f>IF($Q568="","",VLOOKUP($Q568,'Hide Me'!$AD$11:$AE$14,2,FALSE))</f>
        <v/>
      </c>
      <c r="S568" s="45"/>
    </row>
    <row r="569" spans="1:19" s="19" customFormat="1" x14ac:dyDescent="0.2">
      <c r="A569" s="20"/>
      <c r="B569" s="133"/>
      <c r="C569" s="14"/>
      <c r="D569" s="108"/>
      <c r="E569" s="129"/>
      <c r="F569" s="129"/>
      <c r="G569" s="12"/>
      <c r="H569" s="111"/>
      <c r="I569" s="14"/>
      <c r="J569" s="14"/>
      <c r="K569" s="16"/>
      <c r="L569" s="144" t="str">
        <f>IF(K570="","",LOOKUP(K570,{1,2.1,2.2,2.3,3,4.1,4.2,4.3,5.1,5.2,6.1,7,8,9},{"Explosives","Flammable Gas"," Non-Flammable Non-Toxic Gas","Toxic Gas","Flammable Liquid","Flammable Solid","Spontaneously Combustible","Dangerous When Wet","Oxidizing Agent","Organic Peroxide","Toxic","Radioactive","Corrosive","Miscellaneous Dangerous Goods"}))</f>
        <v/>
      </c>
      <c r="M569" s="14"/>
      <c r="N569" s="112"/>
      <c r="O569" s="88"/>
      <c r="P569" s="14"/>
      <c r="Q569" s="15" t="str">
        <f>IF(OR($O569="",$P569=""),"",INDEX('Hide Me'!$AE$4:$AI$8,MATCH($P569,'Hide Me'!$AD$4:$AD$8,0),MATCH($O569,'Hide Me'!$AE$3:$AI$3,0)))</f>
        <v/>
      </c>
      <c r="R569" s="48" t="str">
        <f>IF($Q569="","",VLOOKUP($Q569,'Hide Me'!$AD$11:$AE$14,2,FALSE))</f>
        <v/>
      </c>
      <c r="S569" s="45"/>
    </row>
    <row r="570" spans="1:19" s="19" customFormat="1" x14ac:dyDescent="0.2">
      <c r="A570" s="20"/>
      <c r="B570" s="133"/>
      <c r="C570" s="14"/>
      <c r="D570" s="108"/>
      <c r="E570" s="129"/>
      <c r="F570" s="129"/>
      <c r="G570" s="12"/>
      <c r="H570" s="111"/>
      <c r="I570" s="14"/>
      <c r="J570" s="14"/>
      <c r="K570" s="16"/>
      <c r="L570" s="144" t="str">
        <f>IF(K571="","",LOOKUP(K571,{1,2.1,2.2,2.3,3,4.1,4.2,4.3,5.1,5.2,6.1,7,8,9},{"Explosives","Flammable Gas"," Non-Flammable Non-Toxic Gas","Toxic Gas","Flammable Liquid","Flammable Solid","Spontaneously Combustible","Dangerous When Wet","Oxidizing Agent","Organic Peroxide","Toxic","Radioactive","Corrosive","Miscellaneous Dangerous Goods"}))</f>
        <v/>
      </c>
      <c r="M570" s="14"/>
      <c r="N570" s="112"/>
      <c r="O570" s="88"/>
      <c r="P570" s="14"/>
      <c r="Q570" s="15" t="str">
        <f>IF(OR($O570="",$P570=""),"",INDEX('Hide Me'!$AE$4:$AI$8,MATCH($P570,'Hide Me'!$AD$4:$AD$8,0),MATCH($O570,'Hide Me'!$AE$3:$AI$3,0)))</f>
        <v/>
      </c>
      <c r="R570" s="48" t="str">
        <f>IF($Q570="","",VLOOKUP($Q570,'Hide Me'!$AD$11:$AE$14,2,FALSE))</f>
        <v/>
      </c>
      <c r="S570" s="45"/>
    </row>
    <row r="571" spans="1:19" s="19" customFormat="1" x14ac:dyDescent="0.2">
      <c r="A571" s="20"/>
      <c r="B571" s="133"/>
      <c r="C571" s="14"/>
      <c r="D571" s="108"/>
      <c r="E571" s="129"/>
      <c r="F571" s="129"/>
      <c r="G571" s="12"/>
      <c r="H571" s="111"/>
      <c r="I571" s="14"/>
      <c r="J571" s="14"/>
      <c r="K571" s="16"/>
      <c r="L571" s="144" t="str">
        <f>IF(K572="","",LOOKUP(K572,{1,2.1,2.2,2.3,3,4.1,4.2,4.3,5.1,5.2,6.1,7,8,9},{"Explosives","Flammable Gas"," Non-Flammable Non-Toxic Gas","Toxic Gas","Flammable Liquid","Flammable Solid","Spontaneously Combustible","Dangerous When Wet","Oxidizing Agent","Organic Peroxide","Toxic","Radioactive","Corrosive","Miscellaneous Dangerous Goods"}))</f>
        <v/>
      </c>
      <c r="M571" s="14"/>
      <c r="N571" s="112"/>
      <c r="O571" s="88"/>
      <c r="P571" s="14"/>
      <c r="Q571" s="15" t="str">
        <f>IF(OR($O571="",$P571=""),"",INDEX('Hide Me'!$AE$4:$AI$8,MATCH($P571,'Hide Me'!$AD$4:$AD$8,0),MATCH($O571,'Hide Me'!$AE$3:$AI$3,0)))</f>
        <v/>
      </c>
      <c r="R571" s="48" t="str">
        <f>IF($Q571="","",VLOOKUP($Q571,'Hide Me'!$AD$11:$AE$14,2,FALSE))</f>
        <v/>
      </c>
      <c r="S571" s="45"/>
    </row>
    <row r="572" spans="1:19" s="19" customFormat="1" x14ac:dyDescent="0.2">
      <c r="A572" s="20"/>
      <c r="B572" s="133"/>
      <c r="C572" s="14"/>
      <c r="D572" s="108"/>
      <c r="E572" s="129"/>
      <c r="F572" s="129"/>
      <c r="G572" s="12"/>
      <c r="H572" s="111"/>
      <c r="I572" s="14"/>
      <c r="J572" s="14"/>
      <c r="K572" s="16"/>
      <c r="L572" s="144" t="str">
        <f>IF(K573="","",LOOKUP(K573,{1,2.1,2.2,2.3,3,4.1,4.2,4.3,5.1,5.2,6.1,7,8,9},{"Explosives","Flammable Gas"," Non-Flammable Non-Toxic Gas","Toxic Gas","Flammable Liquid","Flammable Solid","Spontaneously Combustible","Dangerous When Wet","Oxidizing Agent","Organic Peroxide","Toxic","Radioactive","Corrosive","Miscellaneous Dangerous Goods"}))</f>
        <v/>
      </c>
      <c r="M572" s="14"/>
      <c r="N572" s="112"/>
      <c r="O572" s="88"/>
      <c r="P572" s="14"/>
      <c r="Q572" s="15" t="str">
        <f>IF(OR($O572="",$P572=""),"",INDEX('Hide Me'!$AE$4:$AI$8,MATCH($P572,'Hide Me'!$AD$4:$AD$8,0),MATCH($O572,'Hide Me'!$AE$3:$AI$3,0)))</f>
        <v/>
      </c>
      <c r="R572" s="48" t="str">
        <f>IF($Q572="","",VLOOKUP($Q572,'Hide Me'!$AD$11:$AE$14,2,FALSE))</f>
        <v/>
      </c>
      <c r="S572" s="45"/>
    </row>
    <row r="573" spans="1:19" s="19" customFormat="1" x14ac:dyDescent="0.2">
      <c r="A573" s="20"/>
      <c r="B573" s="133"/>
      <c r="C573" s="14"/>
      <c r="D573" s="108"/>
      <c r="E573" s="129"/>
      <c r="F573" s="129"/>
      <c r="G573" s="12"/>
      <c r="H573" s="111"/>
      <c r="I573" s="14"/>
      <c r="J573" s="14"/>
      <c r="K573" s="16"/>
      <c r="L573" s="144" t="str">
        <f>IF(K574="","",LOOKUP(K574,{1,2.1,2.2,2.3,3,4.1,4.2,4.3,5.1,5.2,6.1,7,8,9},{"Explosives","Flammable Gas"," Non-Flammable Non-Toxic Gas","Toxic Gas","Flammable Liquid","Flammable Solid","Spontaneously Combustible","Dangerous When Wet","Oxidizing Agent","Organic Peroxide","Toxic","Radioactive","Corrosive","Miscellaneous Dangerous Goods"}))</f>
        <v/>
      </c>
      <c r="M573" s="14"/>
      <c r="N573" s="112"/>
      <c r="O573" s="88"/>
      <c r="P573" s="14"/>
      <c r="Q573" s="15" t="str">
        <f>IF(OR($O573="",$P573=""),"",INDEX('Hide Me'!$AE$4:$AI$8,MATCH($P573,'Hide Me'!$AD$4:$AD$8,0),MATCH($O573,'Hide Me'!$AE$3:$AI$3,0)))</f>
        <v/>
      </c>
      <c r="R573" s="48" t="str">
        <f>IF($Q573="","",VLOOKUP($Q573,'Hide Me'!$AD$11:$AE$14,2,FALSE))</f>
        <v/>
      </c>
      <c r="S573" s="45"/>
    </row>
    <row r="574" spans="1:19" s="19" customFormat="1" x14ac:dyDescent="0.2">
      <c r="A574" s="20"/>
      <c r="B574" s="133"/>
      <c r="C574" s="14"/>
      <c r="D574" s="108"/>
      <c r="E574" s="129"/>
      <c r="F574" s="129"/>
      <c r="G574" s="12"/>
      <c r="H574" s="111"/>
      <c r="I574" s="14"/>
      <c r="J574" s="14"/>
      <c r="K574" s="16"/>
      <c r="L574" s="144" t="str">
        <f>IF(K575="","",LOOKUP(K575,{1,2.1,2.2,2.3,3,4.1,4.2,4.3,5.1,5.2,6.1,7,8,9},{"Explosives","Flammable Gas"," Non-Flammable Non-Toxic Gas","Toxic Gas","Flammable Liquid","Flammable Solid","Spontaneously Combustible","Dangerous When Wet","Oxidizing Agent","Organic Peroxide","Toxic","Radioactive","Corrosive","Miscellaneous Dangerous Goods"}))</f>
        <v/>
      </c>
      <c r="M574" s="14"/>
      <c r="N574" s="112"/>
      <c r="O574" s="88"/>
      <c r="P574" s="14"/>
      <c r="Q574" s="15" t="str">
        <f>IF(OR($O574="",$P574=""),"",INDEX('Hide Me'!$AE$4:$AI$8,MATCH($P574,'Hide Me'!$AD$4:$AD$8,0),MATCH($O574,'Hide Me'!$AE$3:$AI$3,0)))</f>
        <v/>
      </c>
      <c r="R574" s="48" t="str">
        <f>IF($Q574="","",VLOOKUP($Q574,'Hide Me'!$AD$11:$AE$14,2,FALSE))</f>
        <v/>
      </c>
      <c r="S574" s="45"/>
    </row>
    <row r="575" spans="1:19" s="19" customFormat="1" x14ac:dyDescent="0.2">
      <c r="A575" s="20"/>
      <c r="B575" s="133"/>
      <c r="C575" s="14"/>
      <c r="D575" s="108"/>
      <c r="E575" s="129"/>
      <c r="F575" s="129"/>
      <c r="G575" s="12"/>
      <c r="H575" s="111"/>
      <c r="I575" s="14"/>
      <c r="J575" s="14"/>
      <c r="K575" s="16"/>
      <c r="L575" s="144" t="str">
        <f>IF(K576="","",LOOKUP(K576,{1,2.1,2.2,2.3,3,4.1,4.2,4.3,5.1,5.2,6.1,7,8,9},{"Explosives","Flammable Gas"," Non-Flammable Non-Toxic Gas","Toxic Gas","Flammable Liquid","Flammable Solid","Spontaneously Combustible","Dangerous When Wet","Oxidizing Agent","Organic Peroxide","Toxic","Radioactive","Corrosive","Miscellaneous Dangerous Goods"}))</f>
        <v/>
      </c>
      <c r="M575" s="14"/>
      <c r="N575" s="112"/>
      <c r="O575" s="88"/>
      <c r="P575" s="14"/>
      <c r="Q575" s="15" t="str">
        <f>IF(OR($O575="",$P575=""),"",INDEX('Hide Me'!$AE$4:$AI$8,MATCH($P575,'Hide Me'!$AD$4:$AD$8,0),MATCH($O575,'Hide Me'!$AE$3:$AI$3,0)))</f>
        <v/>
      </c>
      <c r="R575" s="48" t="str">
        <f>IF($Q575="","",VLOOKUP($Q575,'Hide Me'!$AD$11:$AE$14,2,FALSE))</f>
        <v/>
      </c>
      <c r="S575" s="45"/>
    </row>
    <row r="576" spans="1:19" s="19" customFormat="1" x14ac:dyDescent="0.2">
      <c r="A576" s="20"/>
      <c r="B576" s="133"/>
      <c r="C576" s="14"/>
      <c r="D576" s="108"/>
      <c r="E576" s="129"/>
      <c r="F576" s="129"/>
      <c r="G576" s="12"/>
      <c r="H576" s="111"/>
      <c r="I576" s="14"/>
      <c r="J576" s="14"/>
      <c r="K576" s="16"/>
      <c r="L576" s="144" t="str">
        <f>IF(K577="","",LOOKUP(K577,{1,2.1,2.2,2.3,3,4.1,4.2,4.3,5.1,5.2,6.1,7,8,9},{"Explosives","Flammable Gas"," Non-Flammable Non-Toxic Gas","Toxic Gas","Flammable Liquid","Flammable Solid","Spontaneously Combustible","Dangerous When Wet","Oxidizing Agent","Organic Peroxide","Toxic","Radioactive","Corrosive","Miscellaneous Dangerous Goods"}))</f>
        <v/>
      </c>
      <c r="M576" s="14"/>
      <c r="N576" s="112"/>
      <c r="O576" s="88"/>
      <c r="P576" s="14"/>
      <c r="Q576" s="15" t="str">
        <f>IF(OR($O576="",$P576=""),"",INDEX('Hide Me'!$AE$4:$AI$8,MATCH($P576,'Hide Me'!$AD$4:$AD$8,0),MATCH($O576,'Hide Me'!$AE$3:$AI$3,0)))</f>
        <v/>
      </c>
      <c r="R576" s="48" t="str">
        <f>IF($Q576="","",VLOOKUP($Q576,'Hide Me'!$AD$11:$AE$14,2,FALSE))</f>
        <v/>
      </c>
      <c r="S576" s="45"/>
    </row>
    <row r="577" spans="1:19" s="19" customFormat="1" x14ac:dyDescent="0.2">
      <c r="A577" s="20"/>
      <c r="B577" s="133"/>
      <c r="C577" s="14"/>
      <c r="D577" s="108"/>
      <c r="E577" s="129"/>
      <c r="F577" s="129"/>
      <c r="G577" s="12"/>
      <c r="H577" s="111"/>
      <c r="I577" s="14"/>
      <c r="J577" s="14"/>
      <c r="K577" s="16"/>
      <c r="L577" s="144" t="str">
        <f>IF(K578="","",LOOKUP(K578,{1,2.1,2.2,2.3,3,4.1,4.2,4.3,5.1,5.2,6.1,7,8,9},{"Explosives","Flammable Gas"," Non-Flammable Non-Toxic Gas","Toxic Gas","Flammable Liquid","Flammable Solid","Spontaneously Combustible","Dangerous When Wet","Oxidizing Agent","Organic Peroxide","Toxic","Radioactive","Corrosive","Miscellaneous Dangerous Goods"}))</f>
        <v/>
      </c>
      <c r="M577" s="14"/>
      <c r="N577" s="112"/>
      <c r="O577" s="88"/>
      <c r="P577" s="14"/>
      <c r="Q577" s="15" t="str">
        <f>IF(OR($O577="",$P577=""),"",INDEX('Hide Me'!$AE$4:$AI$8,MATCH($P577,'Hide Me'!$AD$4:$AD$8,0),MATCH($O577,'Hide Me'!$AE$3:$AI$3,0)))</f>
        <v/>
      </c>
      <c r="R577" s="48" t="str">
        <f>IF($Q577="","",VLOOKUP($Q577,'Hide Me'!$AD$11:$AE$14,2,FALSE))</f>
        <v/>
      </c>
      <c r="S577" s="45"/>
    </row>
    <row r="578" spans="1:19" s="19" customFormat="1" x14ac:dyDescent="0.2">
      <c r="A578" s="20"/>
      <c r="B578" s="133"/>
      <c r="C578" s="14"/>
      <c r="D578" s="108"/>
      <c r="E578" s="129"/>
      <c r="F578" s="129"/>
      <c r="G578" s="12"/>
      <c r="H578" s="111"/>
      <c r="I578" s="14"/>
      <c r="J578" s="14"/>
      <c r="K578" s="16"/>
      <c r="L578" s="144" t="str">
        <f>IF(K579="","",LOOKUP(K579,{1,2.1,2.2,2.3,3,4.1,4.2,4.3,5.1,5.2,6.1,7,8,9},{"Explosives","Flammable Gas"," Non-Flammable Non-Toxic Gas","Toxic Gas","Flammable Liquid","Flammable Solid","Spontaneously Combustible","Dangerous When Wet","Oxidizing Agent","Organic Peroxide","Toxic","Radioactive","Corrosive","Miscellaneous Dangerous Goods"}))</f>
        <v/>
      </c>
      <c r="M578" s="14"/>
      <c r="N578" s="112"/>
      <c r="O578" s="88"/>
      <c r="P578" s="14"/>
      <c r="Q578" s="15" t="str">
        <f>IF(OR($O578="",$P578=""),"",INDEX('Hide Me'!$AE$4:$AI$8,MATCH($P578,'Hide Me'!$AD$4:$AD$8,0),MATCH($O578,'Hide Me'!$AE$3:$AI$3,0)))</f>
        <v/>
      </c>
      <c r="R578" s="48" t="str">
        <f>IF($Q578="","",VLOOKUP($Q578,'Hide Me'!$AD$11:$AE$14,2,FALSE))</f>
        <v/>
      </c>
      <c r="S578" s="45"/>
    </row>
    <row r="579" spans="1:19" s="19" customFormat="1" x14ac:dyDescent="0.2">
      <c r="A579" s="20"/>
      <c r="B579" s="133"/>
      <c r="C579" s="14"/>
      <c r="D579" s="108"/>
      <c r="E579" s="129"/>
      <c r="F579" s="129"/>
      <c r="G579" s="12"/>
      <c r="H579" s="111"/>
      <c r="I579" s="14"/>
      <c r="J579" s="14"/>
      <c r="K579" s="16"/>
      <c r="L579" s="144" t="str">
        <f>IF(K580="","",LOOKUP(K580,{1,2.1,2.2,2.3,3,4.1,4.2,4.3,5.1,5.2,6.1,7,8,9},{"Explosives","Flammable Gas"," Non-Flammable Non-Toxic Gas","Toxic Gas","Flammable Liquid","Flammable Solid","Spontaneously Combustible","Dangerous When Wet","Oxidizing Agent","Organic Peroxide","Toxic","Radioactive","Corrosive","Miscellaneous Dangerous Goods"}))</f>
        <v/>
      </c>
      <c r="M579" s="14"/>
      <c r="N579" s="112"/>
      <c r="O579" s="88"/>
      <c r="P579" s="14"/>
      <c r="Q579" s="15" t="str">
        <f>IF(OR($O579="",$P579=""),"",INDEX('Hide Me'!$AE$4:$AI$8,MATCH($P579,'Hide Me'!$AD$4:$AD$8,0),MATCH($O579,'Hide Me'!$AE$3:$AI$3,0)))</f>
        <v/>
      </c>
      <c r="R579" s="48" t="str">
        <f>IF($Q579="","",VLOOKUP($Q579,'Hide Me'!$AD$11:$AE$14,2,FALSE))</f>
        <v/>
      </c>
      <c r="S579" s="45"/>
    </row>
    <row r="580" spans="1:19" s="19" customFormat="1" x14ac:dyDescent="0.2">
      <c r="A580" s="20"/>
      <c r="B580" s="133"/>
      <c r="C580" s="14"/>
      <c r="D580" s="108"/>
      <c r="E580" s="129"/>
      <c r="F580" s="129"/>
      <c r="G580" s="12"/>
      <c r="H580" s="111"/>
      <c r="I580" s="14"/>
      <c r="J580" s="14"/>
      <c r="K580" s="16"/>
      <c r="L580" s="144" t="str">
        <f>IF(K581="","",LOOKUP(K581,{1,2.1,2.2,2.3,3,4.1,4.2,4.3,5.1,5.2,6.1,7,8,9},{"Explosives","Flammable Gas"," Non-Flammable Non-Toxic Gas","Toxic Gas","Flammable Liquid","Flammable Solid","Spontaneously Combustible","Dangerous When Wet","Oxidizing Agent","Organic Peroxide","Toxic","Radioactive","Corrosive","Miscellaneous Dangerous Goods"}))</f>
        <v/>
      </c>
      <c r="M580" s="14"/>
      <c r="N580" s="112"/>
      <c r="O580" s="88"/>
      <c r="P580" s="14"/>
      <c r="Q580" s="15" t="str">
        <f>IF(OR($O580="",$P580=""),"",INDEX('Hide Me'!$AE$4:$AI$8,MATCH($P580,'Hide Me'!$AD$4:$AD$8,0),MATCH($O580,'Hide Me'!$AE$3:$AI$3,0)))</f>
        <v/>
      </c>
      <c r="R580" s="48" t="str">
        <f>IF($Q580="","",VLOOKUP($Q580,'Hide Me'!$AD$11:$AE$14,2,FALSE))</f>
        <v/>
      </c>
      <c r="S580" s="45"/>
    </row>
    <row r="581" spans="1:19" s="19" customFormat="1" x14ac:dyDescent="0.2">
      <c r="A581" s="20"/>
      <c r="B581" s="133"/>
      <c r="C581" s="14"/>
      <c r="D581" s="108"/>
      <c r="E581" s="129"/>
      <c r="F581" s="129"/>
      <c r="G581" s="12"/>
      <c r="H581" s="111"/>
      <c r="I581" s="14"/>
      <c r="J581" s="14"/>
      <c r="K581" s="16"/>
      <c r="L581" s="144" t="str">
        <f>IF(K582="","",LOOKUP(K582,{1,2.1,2.2,2.3,3,4.1,4.2,4.3,5.1,5.2,6.1,7,8,9},{"Explosives","Flammable Gas"," Non-Flammable Non-Toxic Gas","Toxic Gas","Flammable Liquid","Flammable Solid","Spontaneously Combustible","Dangerous When Wet","Oxidizing Agent","Organic Peroxide","Toxic","Radioactive","Corrosive","Miscellaneous Dangerous Goods"}))</f>
        <v/>
      </c>
      <c r="M581" s="14"/>
      <c r="N581" s="112"/>
      <c r="O581" s="88"/>
      <c r="P581" s="14"/>
      <c r="Q581" s="15" t="str">
        <f>IF(OR($O581="",$P581=""),"",INDEX('Hide Me'!$AE$4:$AI$8,MATCH($P581,'Hide Me'!$AD$4:$AD$8,0),MATCH($O581,'Hide Me'!$AE$3:$AI$3,0)))</f>
        <v/>
      </c>
      <c r="R581" s="48" t="str">
        <f>IF($Q581="","",VLOOKUP($Q581,'Hide Me'!$AD$11:$AE$14,2,FALSE))</f>
        <v/>
      </c>
      <c r="S581" s="45"/>
    </row>
    <row r="582" spans="1:19" s="19" customFormat="1" x14ac:dyDescent="0.2">
      <c r="A582" s="20"/>
      <c r="B582" s="133"/>
      <c r="C582" s="14"/>
      <c r="D582" s="108"/>
      <c r="E582" s="129"/>
      <c r="F582" s="129"/>
      <c r="G582" s="12"/>
      <c r="H582" s="111"/>
      <c r="I582" s="14"/>
      <c r="J582" s="14"/>
      <c r="K582" s="16"/>
      <c r="L582" s="144" t="str">
        <f>IF(K583="","",LOOKUP(K583,{1,2.1,2.2,2.3,3,4.1,4.2,4.3,5.1,5.2,6.1,7,8,9},{"Explosives","Flammable Gas"," Non-Flammable Non-Toxic Gas","Toxic Gas","Flammable Liquid","Flammable Solid","Spontaneously Combustible","Dangerous When Wet","Oxidizing Agent","Organic Peroxide","Toxic","Radioactive","Corrosive","Miscellaneous Dangerous Goods"}))</f>
        <v/>
      </c>
      <c r="M582" s="14"/>
      <c r="N582" s="112"/>
      <c r="O582" s="88"/>
      <c r="P582" s="14"/>
      <c r="Q582" s="15" t="str">
        <f>IF(OR($O582="",$P582=""),"",INDEX('Hide Me'!$AE$4:$AI$8,MATCH($P582,'Hide Me'!$AD$4:$AD$8,0),MATCH($O582,'Hide Me'!$AE$3:$AI$3,0)))</f>
        <v/>
      </c>
      <c r="R582" s="48" t="str">
        <f>IF($Q582="","",VLOOKUP($Q582,'Hide Me'!$AD$11:$AE$14,2,FALSE))</f>
        <v/>
      </c>
      <c r="S582" s="45"/>
    </row>
    <row r="583" spans="1:19" s="19" customFormat="1" x14ac:dyDescent="0.2">
      <c r="A583" s="20"/>
      <c r="B583" s="133"/>
      <c r="C583" s="14"/>
      <c r="D583" s="108"/>
      <c r="E583" s="129"/>
      <c r="F583" s="129"/>
      <c r="G583" s="12"/>
      <c r="H583" s="111"/>
      <c r="I583" s="14"/>
      <c r="J583" s="14"/>
      <c r="K583" s="16"/>
      <c r="L583" s="144" t="str">
        <f>IF(K584="","",LOOKUP(K584,{1,2.1,2.2,2.3,3,4.1,4.2,4.3,5.1,5.2,6.1,7,8,9},{"Explosives","Flammable Gas"," Non-Flammable Non-Toxic Gas","Toxic Gas","Flammable Liquid","Flammable Solid","Spontaneously Combustible","Dangerous When Wet","Oxidizing Agent","Organic Peroxide","Toxic","Radioactive","Corrosive","Miscellaneous Dangerous Goods"}))</f>
        <v/>
      </c>
      <c r="M583" s="14"/>
      <c r="N583" s="112"/>
      <c r="O583" s="88"/>
      <c r="P583" s="14"/>
      <c r="Q583" s="15" t="str">
        <f>IF(OR($O583="",$P583=""),"",INDEX('Hide Me'!$AE$4:$AI$8,MATCH($P583,'Hide Me'!$AD$4:$AD$8,0),MATCH($O583,'Hide Me'!$AE$3:$AI$3,0)))</f>
        <v/>
      </c>
      <c r="R583" s="48" t="str">
        <f>IF($Q583="","",VLOOKUP($Q583,'Hide Me'!$AD$11:$AE$14,2,FALSE))</f>
        <v/>
      </c>
      <c r="S583" s="45"/>
    </row>
    <row r="584" spans="1:19" s="19" customFormat="1" x14ac:dyDescent="0.2">
      <c r="A584" s="20"/>
      <c r="B584" s="133"/>
      <c r="C584" s="14"/>
      <c r="D584" s="108"/>
      <c r="E584" s="129"/>
      <c r="F584" s="129"/>
      <c r="G584" s="12"/>
      <c r="H584" s="111"/>
      <c r="I584" s="14"/>
      <c r="J584" s="14"/>
      <c r="K584" s="16"/>
      <c r="L584" s="144" t="str">
        <f>IF(K585="","",LOOKUP(K585,{1,2.1,2.2,2.3,3,4.1,4.2,4.3,5.1,5.2,6.1,7,8,9},{"Explosives","Flammable Gas"," Non-Flammable Non-Toxic Gas","Toxic Gas","Flammable Liquid","Flammable Solid","Spontaneously Combustible","Dangerous When Wet","Oxidizing Agent","Organic Peroxide","Toxic","Radioactive","Corrosive","Miscellaneous Dangerous Goods"}))</f>
        <v/>
      </c>
      <c r="M584" s="14"/>
      <c r="N584" s="112"/>
      <c r="O584" s="88"/>
      <c r="P584" s="14"/>
      <c r="Q584" s="15" t="str">
        <f>IF(OR($O584="",$P584=""),"",INDEX('Hide Me'!$AE$4:$AI$8,MATCH($P584,'Hide Me'!$AD$4:$AD$8,0),MATCH($O584,'Hide Me'!$AE$3:$AI$3,0)))</f>
        <v/>
      </c>
      <c r="R584" s="48" t="str">
        <f>IF($Q584="","",VLOOKUP($Q584,'Hide Me'!$AD$11:$AE$14,2,FALSE))</f>
        <v/>
      </c>
      <c r="S584" s="45"/>
    </row>
    <row r="585" spans="1:19" s="19" customFormat="1" x14ac:dyDescent="0.2">
      <c r="A585" s="20"/>
      <c r="B585" s="133"/>
      <c r="C585" s="14"/>
      <c r="D585" s="108"/>
      <c r="E585" s="129"/>
      <c r="F585" s="129"/>
      <c r="G585" s="12"/>
      <c r="H585" s="111"/>
      <c r="I585" s="14"/>
      <c r="J585" s="14"/>
      <c r="K585" s="16"/>
      <c r="L585" s="144" t="str">
        <f>IF(K586="","",LOOKUP(K586,{1,2.1,2.2,2.3,3,4.1,4.2,4.3,5.1,5.2,6.1,7,8,9},{"Explosives","Flammable Gas"," Non-Flammable Non-Toxic Gas","Toxic Gas","Flammable Liquid","Flammable Solid","Spontaneously Combustible","Dangerous When Wet","Oxidizing Agent","Organic Peroxide","Toxic","Radioactive","Corrosive","Miscellaneous Dangerous Goods"}))</f>
        <v/>
      </c>
      <c r="M585" s="14"/>
      <c r="N585" s="112"/>
      <c r="O585" s="88"/>
      <c r="P585" s="14"/>
      <c r="Q585" s="15" t="str">
        <f>IF(OR($O585="",$P585=""),"",INDEX('Hide Me'!$AE$4:$AI$8,MATCH($P585,'Hide Me'!$AD$4:$AD$8,0),MATCH($O585,'Hide Me'!$AE$3:$AI$3,0)))</f>
        <v/>
      </c>
      <c r="R585" s="48" t="str">
        <f>IF($Q585="","",VLOOKUP($Q585,'Hide Me'!$AD$11:$AE$14,2,FALSE))</f>
        <v/>
      </c>
      <c r="S585" s="45"/>
    </row>
    <row r="586" spans="1:19" s="19" customFormat="1" x14ac:dyDescent="0.2">
      <c r="A586" s="20"/>
      <c r="B586" s="133"/>
      <c r="C586" s="14"/>
      <c r="D586" s="108"/>
      <c r="E586" s="129"/>
      <c r="F586" s="129"/>
      <c r="G586" s="12"/>
      <c r="H586" s="111"/>
      <c r="I586" s="14"/>
      <c r="J586" s="14"/>
      <c r="K586" s="16"/>
      <c r="L586" s="144" t="str">
        <f>IF(K587="","",LOOKUP(K587,{1,2.1,2.2,2.3,3,4.1,4.2,4.3,5.1,5.2,6.1,7,8,9},{"Explosives","Flammable Gas"," Non-Flammable Non-Toxic Gas","Toxic Gas","Flammable Liquid","Flammable Solid","Spontaneously Combustible","Dangerous When Wet","Oxidizing Agent","Organic Peroxide","Toxic","Radioactive","Corrosive","Miscellaneous Dangerous Goods"}))</f>
        <v/>
      </c>
      <c r="M586" s="14"/>
      <c r="N586" s="112"/>
      <c r="O586" s="88"/>
      <c r="P586" s="14"/>
      <c r="Q586" s="15" t="str">
        <f>IF(OR($O586="",$P586=""),"",INDEX('Hide Me'!$AE$4:$AI$8,MATCH($P586,'Hide Me'!$AD$4:$AD$8,0),MATCH($O586,'Hide Me'!$AE$3:$AI$3,0)))</f>
        <v/>
      </c>
      <c r="R586" s="48" t="str">
        <f>IF($Q586="","",VLOOKUP($Q586,'Hide Me'!$AD$11:$AE$14,2,FALSE))</f>
        <v/>
      </c>
      <c r="S586" s="45"/>
    </row>
    <row r="587" spans="1:19" s="19" customFormat="1" x14ac:dyDescent="0.2">
      <c r="A587" s="20"/>
      <c r="B587" s="133"/>
      <c r="C587" s="14"/>
      <c r="D587" s="108"/>
      <c r="E587" s="129"/>
      <c r="F587" s="129"/>
      <c r="G587" s="12"/>
      <c r="H587" s="111"/>
      <c r="I587" s="14"/>
      <c r="J587" s="14"/>
      <c r="K587" s="16"/>
      <c r="L587" s="144" t="str">
        <f>IF(K588="","",LOOKUP(K588,{1,2.1,2.2,2.3,3,4.1,4.2,4.3,5.1,5.2,6.1,7,8,9},{"Explosives","Flammable Gas"," Non-Flammable Non-Toxic Gas","Toxic Gas","Flammable Liquid","Flammable Solid","Spontaneously Combustible","Dangerous When Wet","Oxidizing Agent","Organic Peroxide","Toxic","Radioactive","Corrosive","Miscellaneous Dangerous Goods"}))</f>
        <v/>
      </c>
      <c r="M587" s="14"/>
      <c r="N587" s="112"/>
      <c r="O587" s="88"/>
      <c r="P587" s="14"/>
      <c r="Q587" s="15" t="str">
        <f>IF(OR($O587="",$P587=""),"",INDEX('Hide Me'!$AE$4:$AI$8,MATCH($P587,'Hide Me'!$AD$4:$AD$8,0),MATCH($O587,'Hide Me'!$AE$3:$AI$3,0)))</f>
        <v/>
      </c>
      <c r="R587" s="48" t="str">
        <f>IF($Q587="","",VLOOKUP($Q587,'Hide Me'!$AD$11:$AE$14,2,FALSE))</f>
        <v/>
      </c>
      <c r="S587" s="45"/>
    </row>
    <row r="588" spans="1:19" s="19" customFormat="1" x14ac:dyDescent="0.2">
      <c r="A588" s="20"/>
      <c r="B588" s="133"/>
      <c r="C588" s="14"/>
      <c r="D588" s="108"/>
      <c r="E588" s="129"/>
      <c r="F588" s="129"/>
      <c r="G588" s="12"/>
      <c r="H588" s="111"/>
      <c r="I588" s="14"/>
      <c r="J588" s="14"/>
      <c r="K588" s="16"/>
      <c r="L588" s="144" t="str">
        <f>IF(K589="","",LOOKUP(K589,{1,2.1,2.2,2.3,3,4.1,4.2,4.3,5.1,5.2,6.1,7,8,9},{"Explosives","Flammable Gas"," Non-Flammable Non-Toxic Gas","Toxic Gas","Flammable Liquid","Flammable Solid","Spontaneously Combustible","Dangerous When Wet","Oxidizing Agent","Organic Peroxide","Toxic","Radioactive","Corrosive","Miscellaneous Dangerous Goods"}))</f>
        <v/>
      </c>
      <c r="M588" s="14"/>
      <c r="N588" s="112"/>
      <c r="O588" s="88"/>
      <c r="P588" s="14"/>
      <c r="Q588" s="15" t="str">
        <f>IF(OR($O588="",$P588=""),"",INDEX('Hide Me'!$AE$4:$AI$8,MATCH($P588,'Hide Me'!$AD$4:$AD$8,0),MATCH($O588,'Hide Me'!$AE$3:$AI$3,0)))</f>
        <v/>
      </c>
      <c r="R588" s="48" t="str">
        <f>IF($Q588="","",VLOOKUP($Q588,'Hide Me'!$AD$11:$AE$14,2,FALSE))</f>
        <v/>
      </c>
      <c r="S588" s="45"/>
    </row>
    <row r="589" spans="1:19" s="19" customFormat="1" x14ac:dyDescent="0.2">
      <c r="A589" s="20"/>
      <c r="B589" s="133"/>
      <c r="C589" s="14"/>
      <c r="D589" s="108"/>
      <c r="E589" s="129"/>
      <c r="F589" s="129"/>
      <c r="G589" s="12"/>
      <c r="H589" s="111"/>
      <c r="I589" s="14"/>
      <c r="J589" s="14"/>
      <c r="K589" s="16"/>
      <c r="L589" s="144" t="str">
        <f>IF(K590="","",LOOKUP(K590,{1,2.1,2.2,2.3,3,4.1,4.2,4.3,5.1,5.2,6.1,7,8,9},{"Explosives","Flammable Gas"," Non-Flammable Non-Toxic Gas","Toxic Gas","Flammable Liquid","Flammable Solid","Spontaneously Combustible","Dangerous When Wet","Oxidizing Agent","Organic Peroxide","Toxic","Radioactive","Corrosive","Miscellaneous Dangerous Goods"}))</f>
        <v/>
      </c>
      <c r="M589" s="14"/>
      <c r="N589" s="112"/>
      <c r="O589" s="88"/>
      <c r="P589" s="14"/>
      <c r="Q589" s="15" t="str">
        <f>IF(OR($O589="",$P589=""),"",INDEX('Hide Me'!$AE$4:$AI$8,MATCH($P589,'Hide Me'!$AD$4:$AD$8,0),MATCH($O589,'Hide Me'!$AE$3:$AI$3,0)))</f>
        <v/>
      </c>
      <c r="R589" s="48" t="str">
        <f>IF($Q589="","",VLOOKUP($Q589,'Hide Me'!$AD$11:$AE$14,2,FALSE))</f>
        <v/>
      </c>
      <c r="S589" s="45"/>
    </row>
    <row r="590" spans="1:19" s="19" customFormat="1" x14ac:dyDescent="0.2">
      <c r="A590" s="20"/>
      <c r="B590" s="133"/>
      <c r="C590" s="14"/>
      <c r="D590" s="108"/>
      <c r="E590" s="129"/>
      <c r="F590" s="129"/>
      <c r="G590" s="12"/>
      <c r="H590" s="111"/>
      <c r="I590" s="14"/>
      <c r="J590" s="14"/>
      <c r="K590" s="16"/>
      <c r="L590" s="144" t="str">
        <f>IF(K591="","",LOOKUP(K591,{1,2.1,2.2,2.3,3,4.1,4.2,4.3,5.1,5.2,6.1,7,8,9},{"Explosives","Flammable Gas"," Non-Flammable Non-Toxic Gas","Toxic Gas","Flammable Liquid","Flammable Solid","Spontaneously Combustible","Dangerous When Wet","Oxidizing Agent","Organic Peroxide","Toxic","Radioactive","Corrosive","Miscellaneous Dangerous Goods"}))</f>
        <v/>
      </c>
      <c r="M590" s="14"/>
      <c r="N590" s="112"/>
      <c r="O590" s="88"/>
      <c r="P590" s="14"/>
      <c r="Q590" s="15" t="str">
        <f>IF(OR($O590="",$P590=""),"",INDEX('Hide Me'!$AE$4:$AI$8,MATCH($P590,'Hide Me'!$AD$4:$AD$8,0),MATCH($O590,'Hide Me'!$AE$3:$AI$3,0)))</f>
        <v/>
      </c>
      <c r="R590" s="48" t="str">
        <f>IF($Q590="","",VLOOKUP($Q590,'Hide Me'!$AD$11:$AE$14,2,FALSE))</f>
        <v/>
      </c>
      <c r="S590" s="45"/>
    </row>
    <row r="591" spans="1:19" s="19" customFormat="1" x14ac:dyDescent="0.2">
      <c r="A591" s="20"/>
      <c r="B591" s="133"/>
      <c r="C591" s="14"/>
      <c r="D591" s="108"/>
      <c r="E591" s="129"/>
      <c r="F591" s="129"/>
      <c r="G591" s="12"/>
      <c r="H591" s="111"/>
      <c r="I591" s="14"/>
      <c r="J591" s="14"/>
      <c r="K591" s="16"/>
      <c r="L591" s="144" t="str">
        <f>IF(K592="","",LOOKUP(K592,{1,2.1,2.2,2.3,3,4.1,4.2,4.3,5.1,5.2,6.1,7,8,9},{"Explosives","Flammable Gas"," Non-Flammable Non-Toxic Gas","Toxic Gas","Flammable Liquid","Flammable Solid","Spontaneously Combustible","Dangerous When Wet","Oxidizing Agent","Organic Peroxide","Toxic","Radioactive","Corrosive","Miscellaneous Dangerous Goods"}))</f>
        <v/>
      </c>
      <c r="M591" s="14"/>
      <c r="N591" s="112"/>
      <c r="O591" s="88"/>
      <c r="P591" s="14"/>
      <c r="Q591" s="15" t="str">
        <f>IF(OR($O591="",$P591=""),"",INDEX('Hide Me'!$AE$4:$AI$8,MATCH($P591,'Hide Me'!$AD$4:$AD$8,0),MATCH($O591,'Hide Me'!$AE$3:$AI$3,0)))</f>
        <v/>
      </c>
      <c r="R591" s="48" t="str">
        <f>IF($Q591="","",VLOOKUP($Q591,'Hide Me'!$AD$11:$AE$14,2,FALSE))</f>
        <v/>
      </c>
      <c r="S591" s="45"/>
    </row>
    <row r="592" spans="1:19" s="19" customFormat="1" x14ac:dyDescent="0.2">
      <c r="A592" s="20"/>
      <c r="B592" s="133"/>
      <c r="C592" s="14"/>
      <c r="D592" s="108"/>
      <c r="E592" s="129"/>
      <c r="F592" s="129"/>
      <c r="G592" s="12"/>
      <c r="H592" s="111"/>
      <c r="I592" s="14"/>
      <c r="J592" s="14"/>
      <c r="K592" s="16"/>
      <c r="L592" s="144" t="str">
        <f>IF(K593="","",LOOKUP(K593,{1,2.1,2.2,2.3,3,4.1,4.2,4.3,5.1,5.2,6.1,7,8,9},{"Explosives","Flammable Gas"," Non-Flammable Non-Toxic Gas","Toxic Gas","Flammable Liquid","Flammable Solid","Spontaneously Combustible","Dangerous When Wet","Oxidizing Agent","Organic Peroxide","Toxic","Radioactive","Corrosive","Miscellaneous Dangerous Goods"}))</f>
        <v/>
      </c>
      <c r="M592" s="14"/>
      <c r="N592" s="112"/>
      <c r="O592" s="88"/>
      <c r="P592" s="14"/>
      <c r="Q592" s="15" t="str">
        <f>IF(OR($O592="",$P592=""),"",INDEX('Hide Me'!$AE$4:$AI$8,MATCH($P592,'Hide Me'!$AD$4:$AD$8,0),MATCH($O592,'Hide Me'!$AE$3:$AI$3,0)))</f>
        <v/>
      </c>
      <c r="R592" s="48" t="str">
        <f>IF($Q592="","",VLOOKUP($Q592,'Hide Me'!$AD$11:$AE$14,2,FALSE))</f>
        <v/>
      </c>
      <c r="S592" s="45"/>
    </row>
    <row r="593" spans="1:19" s="19" customFormat="1" x14ac:dyDescent="0.2">
      <c r="A593" s="20"/>
      <c r="B593" s="133"/>
      <c r="C593" s="14"/>
      <c r="D593" s="108"/>
      <c r="E593" s="129"/>
      <c r="F593" s="129"/>
      <c r="G593" s="12"/>
      <c r="H593" s="111"/>
      <c r="I593" s="14"/>
      <c r="J593" s="14"/>
      <c r="K593" s="16"/>
      <c r="L593" s="144" t="str">
        <f>IF(K594="","",LOOKUP(K594,{1,2.1,2.2,2.3,3,4.1,4.2,4.3,5.1,5.2,6.1,7,8,9},{"Explosives","Flammable Gas"," Non-Flammable Non-Toxic Gas","Toxic Gas","Flammable Liquid","Flammable Solid","Spontaneously Combustible","Dangerous When Wet","Oxidizing Agent","Organic Peroxide","Toxic","Radioactive","Corrosive","Miscellaneous Dangerous Goods"}))</f>
        <v/>
      </c>
      <c r="M593" s="14"/>
      <c r="N593" s="112"/>
      <c r="O593" s="88"/>
      <c r="P593" s="14"/>
      <c r="Q593" s="15" t="str">
        <f>IF(OR($O593="",$P593=""),"",INDEX('Hide Me'!$AE$4:$AI$8,MATCH($P593,'Hide Me'!$AD$4:$AD$8,0),MATCH($O593,'Hide Me'!$AE$3:$AI$3,0)))</f>
        <v/>
      </c>
      <c r="R593" s="48" t="str">
        <f>IF($Q593="","",VLOOKUP($Q593,'Hide Me'!$AD$11:$AE$14,2,FALSE))</f>
        <v/>
      </c>
      <c r="S593" s="45"/>
    </row>
    <row r="594" spans="1:19" s="19" customFormat="1" x14ac:dyDescent="0.2">
      <c r="A594" s="20"/>
      <c r="B594" s="133"/>
      <c r="C594" s="14"/>
      <c r="D594" s="108"/>
      <c r="E594" s="129"/>
      <c r="F594" s="129"/>
      <c r="G594" s="12"/>
      <c r="H594" s="111"/>
      <c r="I594" s="14"/>
      <c r="J594" s="14"/>
      <c r="K594" s="16"/>
      <c r="L594" s="144" t="str">
        <f>IF(K595="","",LOOKUP(K595,{1,2.1,2.2,2.3,3,4.1,4.2,4.3,5.1,5.2,6.1,7,8,9},{"Explosives","Flammable Gas"," Non-Flammable Non-Toxic Gas","Toxic Gas","Flammable Liquid","Flammable Solid","Spontaneously Combustible","Dangerous When Wet","Oxidizing Agent","Organic Peroxide","Toxic","Radioactive","Corrosive","Miscellaneous Dangerous Goods"}))</f>
        <v/>
      </c>
      <c r="M594" s="14"/>
      <c r="N594" s="112"/>
      <c r="O594" s="88"/>
      <c r="P594" s="14"/>
      <c r="Q594" s="15" t="str">
        <f>IF(OR($O594="",$P594=""),"",INDEX('Hide Me'!$AE$4:$AI$8,MATCH($P594,'Hide Me'!$AD$4:$AD$8,0),MATCH($O594,'Hide Me'!$AE$3:$AI$3,0)))</f>
        <v/>
      </c>
      <c r="R594" s="48" t="str">
        <f>IF($Q594="","",VLOOKUP($Q594,'Hide Me'!$AD$11:$AE$14,2,FALSE))</f>
        <v/>
      </c>
      <c r="S594" s="45"/>
    </row>
    <row r="595" spans="1:19" s="19" customFormat="1" x14ac:dyDescent="0.2">
      <c r="A595" s="20"/>
      <c r="B595" s="133"/>
      <c r="C595" s="14"/>
      <c r="D595" s="108"/>
      <c r="E595" s="129"/>
      <c r="F595" s="129"/>
      <c r="G595" s="12"/>
      <c r="H595" s="111"/>
      <c r="I595" s="14"/>
      <c r="J595" s="14"/>
      <c r="K595" s="16"/>
      <c r="L595" s="144" t="str">
        <f>IF(K596="","",LOOKUP(K596,{1,2.1,2.2,2.3,3,4.1,4.2,4.3,5.1,5.2,6.1,7,8,9},{"Explosives","Flammable Gas"," Non-Flammable Non-Toxic Gas","Toxic Gas","Flammable Liquid","Flammable Solid","Spontaneously Combustible","Dangerous When Wet","Oxidizing Agent","Organic Peroxide","Toxic","Radioactive","Corrosive","Miscellaneous Dangerous Goods"}))</f>
        <v/>
      </c>
      <c r="M595" s="14"/>
      <c r="N595" s="112"/>
      <c r="O595" s="88"/>
      <c r="P595" s="14"/>
      <c r="Q595" s="15" t="str">
        <f>IF(OR($O595="",$P595=""),"",INDEX('Hide Me'!$AE$4:$AI$8,MATCH($P595,'Hide Me'!$AD$4:$AD$8,0),MATCH($O595,'Hide Me'!$AE$3:$AI$3,0)))</f>
        <v/>
      </c>
      <c r="R595" s="48" t="str">
        <f>IF($Q595="","",VLOOKUP($Q595,'Hide Me'!$AD$11:$AE$14,2,FALSE))</f>
        <v/>
      </c>
      <c r="S595" s="45"/>
    </row>
    <row r="596" spans="1:19" s="19" customFormat="1" x14ac:dyDescent="0.2">
      <c r="A596" s="20"/>
      <c r="B596" s="133"/>
      <c r="C596" s="14"/>
      <c r="D596" s="108"/>
      <c r="E596" s="129"/>
      <c r="F596" s="129"/>
      <c r="G596" s="12"/>
      <c r="H596" s="111"/>
      <c r="I596" s="14"/>
      <c r="J596" s="14"/>
      <c r="K596" s="16"/>
      <c r="L596" s="144" t="str">
        <f>IF(K597="","",LOOKUP(K597,{1,2.1,2.2,2.3,3,4.1,4.2,4.3,5.1,5.2,6.1,7,8,9},{"Explosives","Flammable Gas"," Non-Flammable Non-Toxic Gas","Toxic Gas","Flammable Liquid","Flammable Solid","Spontaneously Combustible","Dangerous When Wet","Oxidizing Agent","Organic Peroxide","Toxic","Radioactive","Corrosive","Miscellaneous Dangerous Goods"}))</f>
        <v/>
      </c>
      <c r="M596" s="14"/>
      <c r="N596" s="112"/>
      <c r="O596" s="88"/>
      <c r="P596" s="14"/>
      <c r="Q596" s="15" t="str">
        <f>IF(OR($O596="",$P596=""),"",INDEX('Hide Me'!$AE$4:$AI$8,MATCH($P596,'Hide Me'!$AD$4:$AD$8,0),MATCH($O596,'Hide Me'!$AE$3:$AI$3,0)))</f>
        <v/>
      </c>
      <c r="R596" s="48" t="str">
        <f>IF($Q596="","",VLOOKUP($Q596,'Hide Me'!$AD$11:$AE$14,2,FALSE))</f>
        <v/>
      </c>
      <c r="S596" s="45"/>
    </row>
    <row r="597" spans="1:19" s="19" customFormat="1" x14ac:dyDescent="0.2">
      <c r="A597" s="20"/>
      <c r="B597" s="133"/>
      <c r="C597" s="14"/>
      <c r="D597" s="108"/>
      <c r="E597" s="129"/>
      <c r="F597" s="129"/>
      <c r="G597" s="12"/>
      <c r="H597" s="111"/>
      <c r="I597" s="14"/>
      <c r="J597" s="14"/>
      <c r="K597" s="16"/>
      <c r="L597" s="144" t="str">
        <f>IF(K598="","",LOOKUP(K598,{1,2.1,2.2,2.3,3,4.1,4.2,4.3,5.1,5.2,6.1,7,8,9},{"Explosives","Flammable Gas"," Non-Flammable Non-Toxic Gas","Toxic Gas","Flammable Liquid","Flammable Solid","Spontaneously Combustible","Dangerous When Wet","Oxidizing Agent","Organic Peroxide","Toxic","Radioactive","Corrosive","Miscellaneous Dangerous Goods"}))</f>
        <v/>
      </c>
      <c r="M597" s="14"/>
      <c r="N597" s="112"/>
      <c r="O597" s="88"/>
      <c r="P597" s="14"/>
      <c r="Q597" s="15" t="str">
        <f>IF(OR($O597="",$P597=""),"",INDEX('Hide Me'!$AE$4:$AI$8,MATCH($P597,'Hide Me'!$AD$4:$AD$8,0),MATCH($O597,'Hide Me'!$AE$3:$AI$3,0)))</f>
        <v/>
      </c>
      <c r="R597" s="48" t="str">
        <f>IF($Q597="","",VLOOKUP($Q597,'Hide Me'!$AD$11:$AE$14,2,FALSE))</f>
        <v/>
      </c>
      <c r="S597" s="45"/>
    </row>
    <row r="598" spans="1:19" s="19" customFormat="1" x14ac:dyDescent="0.2">
      <c r="A598" s="20"/>
      <c r="B598" s="133"/>
      <c r="C598" s="14"/>
      <c r="D598" s="108"/>
      <c r="E598" s="129"/>
      <c r="F598" s="129"/>
      <c r="G598" s="12"/>
      <c r="H598" s="111"/>
      <c r="I598" s="14"/>
      <c r="J598" s="14"/>
      <c r="K598" s="16"/>
      <c r="L598" s="144" t="str">
        <f>IF(K599="","",LOOKUP(K599,{1,2.1,2.2,2.3,3,4.1,4.2,4.3,5.1,5.2,6.1,7,8,9},{"Explosives","Flammable Gas"," Non-Flammable Non-Toxic Gas","Toxic Gas","Flammable Liquid","Flammable Solid","Spontaneously Combustible","Dangerous When Wet","Oxidizing Agent","Organic Peroxide","Toxic","Radioactive","Corrosive","Miscellaneous Dangerous Goods"}))</f>
        <v/>
      </c>
      <c r="M598" s="14"/>
      <c r="N598" s="112"/>
      <c r="O598" s="88"/>
      <c r="P598" s="14"/>
      <c r="Q598" s="15" t="str">
        <f>IF(OR($O598="",$P598=""),"",INDEX('Hide Me'!$AE$4:$AI$8,MATCH($P598,'Hide Me'!$AD$4:$AD$8,0),MATCH($O598,'Hide Me'!$AE$3:$AI$3,0)))</f>
        <v/>
      </c>
      <c r="R598" s="48" t="str">
        <f>IF($Q598="","",VLOOKUP($Q598,'Hide Me'!$AD$11:$AE$14,2,FALSE))</f>
        <v/>
      </c>
      <c r="S598" s="45"/>
    </row>
    <row r="599" spans="1:19" s="19" customFormat="1" x14ac:dyDescent="0.2">
      <c r="A599" s="20"/>
      <c r="B599" s="133"/>
      <c r="C599" s="14"/>
      <c r="D599" s="108"/>
      <c r="E599" s="129"/>
      <c r="F599" s="129"/>
      <c r="G599" s="12"/>
      <c r="H599" s="111"/>
      <c r="I599" s="14"/>
      <c r="J599" s="14"/>
      <c r="K599" s="16"/>
      <c r="L599" s="144" t="str">
        <f>IF(K600="","",LOOKUP(K600,{1,2.1,2.2,2.3,3,4.1,4.2,4.3,5.1,5.2,6.1,7,8,9},{"Explosives","Flammable Gas"," Non-Flammable Non-Toxic Gas","Toxic Gas","Flammable Liquid","Flammable Solid","Spontaneously Combustible","Dangerous When Wet","Oxidizing Agent","Organic Peroxide","Toxic","Radioactive","Corrosive","Miscellaneous Dangerous Goods"}))</f>
        <v/>
      </c>
      <c r="M599" s="14"/>
      <c r="N599" s="112"/>
      <c r="O599" s="88"/>
      <c r="P599" s="14"/>
      <c r="Q599" s="15" t="str">
        <f>IF(OR($O599="",$P599=""),"",INDEX('Hide Me'!$AE$4:$AI$8,MATCH($P599,'Hide Me'!$AD$4:$AD$8,0),MATCH($O599,'Hide Me'!$AE$3:$AI$3,0)))</f>
        <v/>
      </c>
      <c r="R599" s="48" t="str">
        <f>IF($Q599="","",VLOOKUP($Q599,'Hide Me'!$AD$11:$AE$14,2,FALSE))</f>
        <v/>
      </c>
      <c r="S599" s="45"/>
    </row>
    <row r="600" spans="1:19" s="19" customFormat="1" x14ac:dyDescent="0.2">
      <c r="A600" s="20"/>
      <c r="B600" s="133"/>
      <c r="C600" s="14"/>
      <c r="D600" s="108"/>
      <c r="E600" s="129"/>
      <c r="F600" s="129"/>
      <c r="G600" s="12"/>
      <c r="H600" s="111"/>
      <c r="I600" s="14"/>
      <c r="J600" s="14"/>
      <c r="K600" s="16"/>
      <c r="L600" s="144" t="str">
        <f>IF(K601="","",LOOKUP(K601,{1,2.1,2.2,2.3,3,4.1,4.2,4.3,5.1,5.2,6.1,7,8,9},{"Explosives","Flammable Gas"," Non-Flammable Non-Toxic Gas","Toxic Gas","Flammable Liquid","Flammable Solid","Spontaneously Combustible","Dangerous When Wet","Oxidizing Agent","Organic Peroxide","Toxic","Radioactive","Corrosive","Miscellaneous Dangerous Goods"}))</f>
        <v/>
      </c>
      <c r="M600" s="14"/>
      <c r="N600" s="112"/>
      <c r="O600" s="88"/>
      <c r="P600" s="14"/>
      <c r="Q600" s="15" t="str">
        <f>IF(OR($O600="",$P600=""),"",INDEX('Hide Me'!$AE$4:$AI$8,MATCH($P600,'Hide Me'!$AD$4:$AD$8,0),MATCH($O600,'Hide Me'!$AE$3:$AI$3,0)))</f>
        <v/>
      </c>
      <c r="R600" s="48" t="str">
        <f>IF($Q600="","",VLOOKUP($Q600,'Hide Me'!$AD$11:$AE$14,2,FALSE))</f>
        <v/>
      </c>
      <c r="S600" s="45"/>
    </row>
    <row r="601" spans="1:19" s="19" customFormat="1" x14ac:dyDescent="0.2">
      <c r="A601" s="20"/>
      <c r="B601" s="133"/>
      <c r="C601" s="14"/>
      <c r="D601" s="108"/>
      <c r="E601" s="129"/>
      <c r="F601" s="129"/>
      <c r="G601" s="12"/>
      <c r="H601" s="111"/>
      <c r="I601" s="14"/>
      <c r="J601" s="14"/>
      <c r="K601" s="16"/>
      <c r="L601" s="144" t="str">
        <f>IF(K602="","",LOOKUP(K602,{1,2.1,2.2,2.3,3,4.1,4.2,4.3,5.1,5.2,6.1,7,8,9},{"Explosives","Flammable Gas"," Non-Flammable Non-Toxic Gas","Toxic Gas","Flammable Liquid","Flammable Solid","Spontaneously Combustible","Dangerous When Wet","Oxidizing Agent","Organic Peroxide","Toxic","Radioactive","Corrosive","Miscellaneous Dangerous Goods"}))</f>
        <v/>
      </c>
      <c r="M601" s="14"/>
      <c r="N601" s="112"/>
      <c r="O601" s="88"/>
      <c r="P601" s="14"/>
      <c r="Q601" s="15" t="str">
        <f>IF(OR($O601="",$P601=""),"",INDEX('Hide Me'!$AE$4:$AI$8,MATCH($P601,'Hide Me'!$AD$4:$AD$8,0),MATCH($O601,'Hide Me'!$AE$3:$AI$3,0)))</f>
        <v/>
      </c>
      <c r="R601" s="48" t="str">
        <f>IF($Q601="","",VLOOKUP($Q601,'Hide Me'!$AD$11:$AE$14,2,FALSE))</f>
        <v/>
      </c>
      <c r="S601" s="45"/>
    </row>
    <row r="602" spans="1:19" s="19" customFormat="1" x14ac:dyDescent="0.2">
      <c r="A602" s="20"/>
      <c r="B602" s="133"/>
      <c r="C602" s="14"/>
      <c r="D602" s="108"/>
      <c r="E602" s="129"/>
      <c r="F602" s="129"/>
      <c r="G602" s="12"/>
      <c r="H602" s="111"/>
      <c r="I602" s="14"/>
      <c r="J602" s="14"/>
      <c r="K602" s="16"/>
      <c r="L602" s="144" t="str">
        <f>IF(K603="","",LOOKUP(K603,{1,2.1,2.2,2.3,3,4.1,4.2,4.3,5.1,5.2,6.1,7,8,9},{"Explosives","Flammable Gas"," Non-Flammable Non-Toxic Gas","Toxic Gas","Flammable Liquid","Flammable Solid","Spontaneously Combustible","Dangerous When Wet","Oxidizing Agent","Organic Peroxide","Toxic","Radioactive","Corrosive","Miscellaneous Dangerous Goods"}))</f>
        <v/>
      </c>
      <c r="M602" s="14"/>
      <c r="N602" s="112"/>
      <c r="O602" s="88"/>
      <c r="P602" s="14"/>
      <c r="Q602" s="15" t="str">
        <f>IF(OR($O602="",$P602=""),"",INDEX('Hide Me'!$AE$4:$AI$8,MATCH($P602,'Hide Me'!$AD$4:$AD$8,0),MATCH($O602,'Hide Me'!$AE$3:$AI$3,0)))</f>
        <v/>
      </c>
      <c r="R602" s="48" t="str">
        <f>IF($Q602="","",VLOOKUP($Q602,'Hide Me'!$AD$11:$AE$14,2,FALSE))</f>
        <v/>
      </c>
      <c r="S602" s="45"/>
    </row>
    <row r="603" spans="1:19" s="19" customFormat="1" x14ac:dyDescent="0.2">
      <c r="A603" s="20"/>
      <c r="B603" s="133"/>
      <c r="C603" s="14"/>
      <c r="D603" s="108"/>
      <c r="E603" s="129"/>
      <c r="F603" s="129"/>
      <c r="G603" s="12"/>
      <c r="H603" s="111"/>
      <c r="I603" s="14"/>
      <c r="J603" s="14"/>
      <c r="K603" s="16"/>
      <c r="L603" s="144" t="str">
        <f>IF(K604="","",LOOKUP(K604,{1,2.1,2.2,2.3,3,4.1,4.2,4.3,5.1,5.2,6.1,7,8,9},{"Explosives","Flammable Gas"," Non-Flammable Non-Toxic Gas","Toxic Gas","Flammable Liquid","Flammable Solid","Spontaneously Combustible","Dangerous When Wet","Oxidizing Agent","Organic Peroxide","Toxic","Radioactive","Corrosive","Miscellaneous Dangerous Goods"}))</f>
        <v/>
      </c>
      <c r="M603" s="14"/>
      <c r="N603" s="112"/>
      <c r="O603" s="88"/>
      <c r="P603" s="14"/>
      <c r="Q603" s="15" t="str">
        <f>IF(OR($O603="",$P603=""),"",INDEX('Hide Me'!$AE$4:$AI$8,MATCH($P603,'Hide Me'!$AD$4:$AD$8,0),MATCH($O603,'Hide Me'!$AE$3:$AI$3,0)))</f>
        <v/>
      </c>
      <c r="R603" s="48" t="str">
        <f>IF($Q603="","",VLOOKUP($Q603,'Hide Me'!$AD$11:$AE$14,2,FALSE))</f>
        <v/>
      </c>
      <c r="S603" s="45"/>
    </row>
    <row r="604" spans="1:19" s="19" customFormat="1" x14ac:dyDescent="0.2">
      <c r="A604" s="20"/>
      <c r="B604" s="133"/>
      <c r="C604" s="14"/>
      <c r="D604" s="108"/>
      <c r="E604" s="129"/>
      <c r="F604" s="129"/>
      <c r="G604" s="12"/>
      <c r="H604" s="111"/>
      <c r="I604" s="14"/>
      <c r="J604" s="14"/>
      <c r="K604" s="16"/>
      <c r="L604" s="144" t="str">
        <f>IF(K605="","",LOOKUP(K605,{1,2.1,2.2,2.3,3,4.1,4.2,4.3,5.1,5.2,6.1,7,8,9},{"Explosives","Flammable Gas"," Non-Flammable Non-Toxic Gas","Toxic Gas","Flammable Liquid","Flammable Solid","Spontaneously Combustible","Dangerous When Wet","Oxidizing Agent","Organic Peroxide","Toxic","Radioactive","Corrosive","Miscellaneous Dangerous Goods"}))</f>
        <v/>
      </c>
      <c r="M604" s="14"/>
      <c r="N604" s="112"/>
      <c r="O604" s="88"/>
      <c r="P604" s="14"/>
      <c r="Q604" s="15" t="str">
        <f>IF(OR($O604="",$P604=""),"",INDEX('Hide Me'!$AE$4:$AI$8,MATCH($P604,'Hide Me'!$AD$4:$AD$8,0),MATCH($O604,'Hide Me'!$AE$3:$AI$3,0)))</f>
        <v/>
      </c>
      <c r="R604" s="48" t="str">
        <f>IF($Q604="","",VLOOKUP($Q604,'Hide Me'!$AD$11:$AE$14,2,FALSE))</f>
        <v/>
      </c>
      <c r="S604" s="45"/>
    </row>
    <row r="605" spans="1:19" s="19" customFormat="1" x14ac:dyDescent="0.2">
      <c r="A605" s="20"/>
      <c r="B605" s="133"/>
      <c r="C605" s="14"/>
      <c r="D605" s="108"/>
      <c r="E605" s="129"/>
      <c r="F605" s="129"/>
      <c r="G605" s="12"/>
      <c r="H605" s="111"/>
      <c r="I605" s="14"/>
      <c r="J605" s="14"/>
      <c r="K605" s="16"/>
      <c r="L605" s="144" t="str">
        <f>IF(K606="","",LOOKUP(K606,{1,2.1,2.2,2.3,3,4.1,4.2,4.3,5.1,5.2,6.1,7,8,9},{"Explosives","Flammable Gas"," Non-Flammable Non-Toxic Gas","Toxic Gas","Flammable Liquid","Flammable Solid","Spontaneously Combustible","Dangerous When Wet","Oxidizing Agent","Organic Peroxide","Toxic","Radioactive","Corrosive","Miscellaneous Dangerous Goods"}))</f>
        <v/>
      </c>
      <c r="M605" s="14"/>
      <c r="N605" s="112"/>
      <c r="O605" s="88"/>
      <c r="P605" s="14"/>
      <c r="Q605" s="15" t="str">
        <f>IF(OR($O605="",$P605=""),"",INDEX('Hide Me'!$AE$4:$AI$8,MATCH($P605,'Hide Me'!$AD$4:$AD$8,0),MATCH($O605,'Hide Me'!$AE$3:$AI$3,0)))</f>
        <v/>
      </c>
      <c r="R605" s="48" t="str">
        <f>IF($Q605="","",VLOOKUP($Q605,'Hide Me'!$AD$11:$AE$14,2,FALSE))</f>
        <v/>
      </c>
      <c r="S605" s="45"/>
    </row>
    <row r="606" spans="1:19" s="19" customFormat="1" x14ac:dyDescent="0.2">
      <c r="A606" s="20"/>
      <c r="B606" s="133"/>
      <c r="C606" s="14"/>
      <c r="D606" s="108"/>
      <c r="E606" s="129"/>
      <c r="F606" s="129"/>
      <c r="G606" s="12"/>
      <c r="H606" s="111"/>
      <c r="I606" s="14"/>
      <c r="J606" s="14"/>
      <c r="K606" s="16"/>
      <c r="L606" s="144" t="str">
        <f>IF(K607="","",LOOKUP(K607,{1,2.1,2.2,2.3,3,4.1,4.2,4.3,5.1,5.2,6.1,7,8,9},{"Explosives","Flammable Gas"," Non-Flammable Non-Toxic Gas","Toxic Gas","Flammable Liquid","Flammable Solid","Spontaneously Combustible","Dangerous When Wet","Oxidizing Agent","Organic Peroxide","Toxic","Radioactive","Corrosive","Miscellaneous Dangerous Goods"}))</f>
        <v/>
      </c>
      <c r="M606" s="14"/>
      <c r="N606" s="112"/>
      <c r="O606" s="88"/>
      <c r="P606" s="14"/>
      <c r="Q606" s="15" t="str">
        <f>IF(OR($O606="",$P606=""),"",INDEX('Hide Me'!$AE$4:$AI$8,MATCH($P606,'Hide Me'!$AD$4:$AD$8,0),MATCH($O606,'Hide Me'!$AE$3:$AI$3,0)))</f>
        <v/>
      </c>
      <c r="R606" s="48" t="str">
        <f>IF($Q606="","",VLOOKUP($Q606,'Hide Me'!$AD$11:$AE$14,2,FALSE))</f>
        <v/>
      </c>
      <c r="S606" s="45"/>
    </row>
    <row r="607" spans="1:19" s="19" customFormat="1" x14ac:dyDescent="0.2">
      <c r="A607" s="20"/>
      <c r="B607" s="133"/>
      <c r="C607" s="14"/>
      <c r="D607" s="108"/>
      <c r="E607" s="129"/>
      <c r="F607" s="129"/>
      <c r="G607" s="12"/>
      <c r="H607" s="111"/>
      <c r="I607" s="14"/>
      <c r="J607" s="14"/>
      <c r="K607" s="16"/>
      <c r="L607" s="144" t="str">
        <f>IF(K608="","",LOOKUP(K608,{1,2.1,2.2,2.3,3,4.1,4.2,4.3,5.1,5.2,6.1,7,8,9},{"Explosives","Flammable Gas"," Non-Flammable Non-Toxic Gas","Toxic Gas","Flammable Liquid","Flammable Solid","Spontaneously Combustible","Dangerous When Wet","Oxidizing Agent","Organic Peroxide","Toxic","Radioactive","Corrosive","Miscellaneous Dangerous Goods"}))</f>
        <v/>
      </c>
      <c r="M607" s="14"/>
      <c r="N607" s="112"/>
      <c r="O607" s="88"/>
      <c r="P607" s="14"/>
      <c r="Q607" s="15" t="str">
        <f>IF(OR($O607="",$P607=""),"",INDEX('Hide Me'!$AE$4:$AI$8,MATCH($P607,'Hide Me'!$AD$4:$AD$8,0),MATCH($O607,'Hide Me'!$AE$3:$AI$3,0)))</f>
        <v/>
      </c>
      <c r="R607" s="48" t="str">
        <f>IF($Q607="","",VLOOKUP($Q607,'Hide Me'!$AD$11:$AE$14,2,FALSE))</f>
        <v/>
      </c>
      <c r="S607" s="45"/>
    </row>
    <row r="608" spans="1:19" s="19" customFormat="1" x14ac:dyDescent="0.2">
      <c r="A608" s="20"/>
      <c r="B608" s="133"/>
      <c r="C608" s="14"/>
      <c r="D608" s="108"/>
      <c r="E608" s="129"/>
      <c r="F608" s="129"/>
      <c r="G608" s="12"/>
      <c r="H608" s="111"/>
      <c r="I608" s="14"/>
      <c r="J608" s="14"/>
      <c r="K608" s="16"/>
      <c r="L608" s="144" t="str">
        <f>IF(K609="","",LOOKUP(K609,{1,2.1,2.2,2.3,3,4.1,4.2,4.3,5.1,5.2,6.1,7,8,9},{"Explosives","Flammable Gas"," Non-Flammable Non-Toxic Gas","Toxic Gas","Flammable Liquid","Flammable Solid","Spontaneously Combustible","Dangerous When Wet","Oxidizing Agent","Organic Peroxide","Toxic","Radioactive","Corrosive","Miscellaneous Dangerous Goods"}))</f>
        <v/>
      </c>
      <c r="M608" s="14"/>
      <c r="N608" s="112"/>
      <c r="O608" s="88"/>
      <c r="P608" s="14"/>
      <c r="Q608" s="15" t="str">
        <f>IF(OR($O608="",$P608=""),"",INDEX('Hide Me'!$AE$4:$AI$8,MATCH($P608,'Hide Me'!$AD$4:$AD$8,0),MATCH($O608,'Hide Me'!$AE$3:$AI$3,0)))</f>
        <v/>
      </c>
      <c r="R608" s="48" t="str">
        <f>IF($Q608="","",VLOOKUP($Q608,'Hide Me'!$AD$11:$AE$14,2,FALSE))</f>
        <v/>
      </c>
      <c r="S608" s="45"/>
    </row>
    <row r="609" spans="1:19" s="19" customFormat="1" x14ac:dyDescent="0.2">
      <c r="A609" s="20"/>
      <c r="B609" s="133"/>
      <c r="C609" s="14"/>
      <c r="D609" s="108"/>
      <c r="E609" s="129"/>
      <c r="F609" s="129"/>
      <c r="G609" s="12"/>
      <c r="H609" s="111"/>
      <c r="I609" s="14"/>
      <c r="J609" s="14"/>
      <c r="K609" s="16"/>
      <c r="L609" s="144" t="str">
        <f>IF(K610="","",LOOKUP(K610,{1,2.1,2.2,2.3,3,4.1,4.2,4.3,5.1,5.2,6.1,7,8,9},{"Explosives","Flammable Gas"," Non-Flammable Non-Toxic Gas","Toxic Gas","Flammable Liquid","Flammable Solid","Spontaneously Combustible","Dangerous When Wet","Oxidizing Agent","Organic Peroxide","Toxic","Radioactive","Corrosive","Miscellaneous Dangerous Goods"}))</f>
        <v/>
      </c>
      <c r="M609" s="14"/>
      <c r="N609" s="112"/>
      <c r="O609" s="88"/>
      <c r="P609" s="14"/>
      <c r="Q609" s="15" t="str">
        <f>IF(OR($O609="",$P609=""),"",INDEX('Hide Me'!$AE$4:$AI$8,MATCH($P609,'Hide Me'!$AD$4:$AD$8,0),MATCH($O609,'Hide Me'!$AE$3:$AI$3,0)))</f>
        <v/>
      </c>
      <c r="R609" s="48" t="str">
        <f>IF($Q609="","",VLOOKUP($Q609,'Hide Me'!$AD$11:$AE$14,2,FALSE))</f>
        <v/>
      </c>
      <c r="S609" s="45"/>
    </row>
    <row r="610" spans="1:19" s="19" customFormat="1" x14ac:dyDescent="0.2">
      <c r="A610" s="20"/>
      <c r="B610" s="133"/>
      <c r="C610" s="14"/>
      <c r="D610" s="108"/>
      <c r="E610" s="129"/>
      <c r="F610" s="129"/>
      <c r="G610" s="12"/>
      <c r="H610" s="111"/>
      <c r="I610" s="14"/>
      <c r="J610" s="14"/>
      <c r="K610" s="16"/>
      <c r="L610" s="144" t="str">
        <f>IF(K611="","",LOOKUP(K611,{1,2.1,2.2,2.3,3,4.1,4.2,4.3,5.1,5.2,6.1,7,8,9},{"Explosives","Flammable Gas"," Non-Flammable Non-Toxic Gas","Toxic Gas","Flammable Liquid","Flammable Solid","Spontaneously Combustible","Dangerous When Wet","Oxidizing Agent","Organic Peroxide","Toxic","Radioactive","Corrosive","Miscellaneous Dangerous Goods"}))</f>
        <v/>
      </c>
      <c r="M610" s="14"/>
      <c r="N610" s="112"/>
      <c r="O610" s="88"/>
      <c r="P610" s="14"/>
      <c r="Q610" s="15" t="str">
        <f>IF(OR($O610="",$P610=""),"",INDEX('Hide Me'!$AE$4:$AI$8,MATCH($P610,'Hide Me'!$AD$4:$AD$8,0),MATCH($O610,'Hide Me'!$AE$3:$AI$3,0)))</f>
        <v/>
      </c>
      <c r="R610" s="48" t="str">
        <f>IF($Q610="","",VLOOKUP($Q610,'Hide Me'!$AD$11:$AE$14,2,FALSE))</f>
        <v/>
      </c>
      <c r="S610" s="45"/>
    </row>
    <row r="611" spans="1:19" s="19" customFormat="1" x14ac:dyDescent="0.2">
      <c r="A611" s="20"/>
      <c r="B611" s="133"/>
      <c r="C611" s="14"/>
      <c r="D611" s="108"/>
      <c r="E611" s="129"/>
      <c r="F611" s="129"/>
      <c r="G611" s="12"/>
      <c r="H611" s="111"/>
      <c r="I611" s="14"/>
      <c r="J611" s="14"/>
      <c r="K611" s="16"/>
      <c r="L611" s="144" t="str">
        <f>IF(K612="","",LOOKUP(K612,{1,2.1,2.2,2.3,3,4.1,4.2,4.3,5.1,5.2,6.1,7,8,9},{"Explosives","Flammable Gas"," Non-Flammable Non-Toxic Gas","Toxic Gas","Flammable Liquid","Flammable Solid","Spontaneously Combustible","Dangerous When Wet","Oxidizing Agent","Organic Peroxide","Toxic","Radioactive","Corrosive","Miscellaneous Dangerous Goods"}))</f>
        <v/>
      </c>
      <c r="M611" s="14"/>
      <c r="N611" s="112"/>
      <c r="O611" s="88"/>
      <c r="P611" s="14"/>
      <c r="Q611" s="15" t="str">
        <f>IF(OR($O611="",$P611=""),"",INDEX('Hide Me'!$AE$4:$AI$8,MATCH($P611,'Hide Me'!$AD$4:$AD$8,0),MATCH($O611,'Hide Me'!$AE$3:$AI$3,0)))</f>
        <v/>
      </c>
      <c r="R611" s="48" t="str">
        <f>IF($Q611="","",VLOOKUP($Q611,'Hide Me'!$AD$11:$AE$14,2,FALSE))</f>
        <v/>
      </c>
      <c r="S611" s="45"/>
    </row>
    <row r="612" spans="1:19" s="19" customFormat="1" x14ac:dyDescent="0.2">
      <c r="A612" s="20"/>
      <c r="B612" s="133"/>
      <c r="C612" s="14"/>
      <c r="D612" s="108"/>
      <c r="E612" s="129"/>
      <c r="F612" s="129"/>
      <c r="G612" s="12"/>
      <c r="H612" s="111"/>
      <c r="I612" s="14"/>
      <c r="J612" s="14"/>
      <c r="K612" s="16"/>
      <c r="L612" s="144" t="str">
        <f>IF(K613="","",LOOKUP(K613,{1,2.1,2.2,2.3,3,4.1,4.2,4.3,5.1,5.2,6.1,7,8,9},{"Explosives","Flammable Gas"," Non-Flammable Non-Toxic Gas","Toxic Gas","Flammable Liquid","Flammable Solid","Spontaneously Combustible","Dangerous When Wet","Oxidizing Agent","Organic Peroxide","Toxic","Radioactive","Corrosive","Miscellaneous Dangerous Goods"}))</f>
        <v/>
      </c>
      <c r="M612" s="14"/>
      <c r="N612" s="112"/>
      <c r="O612" s="88"/>
      <c r="P612" s="14"/>
      <c r="Q612" s="15" t="str">
        <f>IF(OR($O612="",$P612=""),"",INDEX('Hide Me'!$AE$4:$AI$8,MATCH($P612,'Hide Me'!$AD$4:$AD$8,0),MATCH($O612,'Hide Me'!$AE$3:$AI$3,0)))</f>
        <v/>
      </c>
      <c r="R612" s="48" t="str">
        <f>IF($Q612="","",VLOOKUP($Q612,'Hide Me'!$AD$11:$AE$14,2,FALSE))</f>
        <v/>
      </c>
      <c r="S612" s="45"/>
    </row>
    <row r="613" spans="1:19" s="19" customFormat="1" x14ac:dyDescent="0.2">
      <c r="A613" s="20"/>
      <c r="B613" s="133"/>
      <c r="C613" s="14"/>
      <c r="D613" s="108"/>
      <c r="E613" s="129"/>
      <c r="F613" s="129"/>
      <c r="G613" s="12"/>
      <c r="H613" s="111"/>
      <c r="I613" s="14"/>
      <c r="J613" s="14"/>
      <c r="K613" s="16"/>
      <c r="L613" s="144" t="str">
        <f>IF(K614="","",LOOKUP(K614,{1,2.1,2.2,2.3,3,4.1,4.2,4.3,5.1,5.2,6.1,7,8,9},{"Explosives","Flammable Gas"," Non-Flammable Non-Toxic Gas","Toxic Gas","Flammable Liquid","Flammable Solid","Spontaneously Combustible","Dangerous When Wet","Oxidizing Agent","Organic Peroxide","Toxic","Radioactive","Corrosive","Miscellaneous Dangerous Goods"}))</f>
        <v/>
      </c>
      <c r="M613" s="14"/>
      <c r="N613" s="112"/>
      <c r="O613" s="88"/>
      <c r="P613" s="14"/>
      <c r="Q613" s="15" t="str">
        <f>IF(OR($O613="",$P613=""),"",INDEX('Hide Me'!$AE$4:$AI$8,MATCH($P613,'Hide Me'!$AD$4:$AD$8,0),MATCH($O613,'Hide Me'!$AE$3:$AI$3,0)))</f>
        <v/>
      </c>
      <c r="R613" s="48" t="str">
        <f>IF($Q613="","",VLOOKUP($Q613,'Hide Me'!$AD$11:$AE$14,2,FALSE))</f>
        <v/>
      </c>
      <c r="S613" s="45"/>
    </row>
    <row r="614" spans="1:19" s="19" customFormat="1" x14ac:dyDescent="0.2">
      <c r="A614" s="20"/>
      <c r="B614" s="133"/>
      <c r="C614" s="14"/>
      <c r="D614" s="108"/>
      <c r="E614" s="129"/>
      <c r="F614" s="129"/>
      <c r="G614" s="12"/>
      <c r="H614" s="111"/>
      <c r="I614" s="14"/>
      <c r="J614" s="14"/>
      <c r="K614" s="16"/>
      <c r="L614" s="144" t="str">
        <f>IF(K615="","",LOOKUP(K615,{1,2.1,2.2,2.3,3,4.1,4.2,4.3,5.1,5.2,6.1,7,8,9},{"Explosives","Flammable Gas"," Non-Flammable Non-Toxic Gas","Toxic Gas","Flammable Liquid","Flammable Solid","Spontaneously Combustible","Dangerous When Wet","Oxidizing Agent","Organic Peroxide","Toxic","Radioactive","Corrosive","Miscellaneous Dangerous Goods"}))</f>
        <v/>
      </c>
      <c r="M614" s="14"/>
      <c r="N614" s="112"/>
      <c r="O614" s="88"/>
      <c r="P614" s="14"/>
      <c r="Q614" s="15" t="str">
        <f>IF(OR($O614="",$P614=""),"",INDEX('Hide Me'!$AE$4:$AI$8,MATCH($P614,'Hide Me'!$AD$4:$AD$8,0),MATCH($O614,'Hide Me'!$AE$3:$AI$3,0)))</f>
        <v/>
      </c>
      <c r="R614" s="48" t="str">
        <f>IF($Q614="","",VLOOKUP($Q614,'Hide Me'!$AD$11:$AE$14,2,FALSE))</f>
        <v/>
      </c>
      <c r="S614" s="45"/>
    </row>
    <row r="615" spans="1:19" s="19" customFormat="1" x14ac:dyDescent="0.2">
      <c r="A615" s="20"/>
      <c r="B615" s="133"/>
      <c r="C615" s="14"/>
      <c r="D615" s="108"/>
      <c r="E615" s="129"/>
      <c r="F615" s="129"/>
      <c r="G615" s="12"/>
      <c r="H615" s="111"/>
      <c r="I615" s="14"/>
      <c r="J615" s="14"/>
      <c r="K615" s="16"/>
      <c r="L615" s="144" t="str">
        <f>IF(K616="","",LOOKUP(K616,{1,2.1,2.2,2.3,3,4.1,4.2,4.3,5.1,5.2,6.1,7,8,9},{"Explosives","Flammable Gas"," Non-Flammable Non-Toxic Gas","Toxic Gas","Flammable Liquid","Flammable Solid","Spontaneously Combustible","Dangerous When Wet","Oxidizing Agent","Organic Peroxide","Toxic","Radioactive","Corrosive","Miscellaneous Dangerous Goods"}))</f>
        <v/>
      </c>
      <c r="M615" s="14"/>
      <c r="N615" s="112"/>
      <c r="O615" s="88"/>
      <c r="P615" s="14"/>
      <c r="Q615" s="15" t="str">
        <f>IF(OR($O615="",$P615=""),"",INDEX('Hide Me'!$AE$4:$AI$8,MATCH($P615,'Hide Me'!$AD$4:$AD$8,0),MATCH($O615,'Hide Me'!$AE$3:$AI$3,0)))</f>
        <v/>
      </c>
      <c r="R615" s="48" t="str">
        <f>IF($Q615="","",VLOOKUP($Q615,'Hide Me'!$AD$11:$AE$14,2,FALSE))</f>
        <v/>
      </c>
      <c r="S615" s="45"/>
    </row>
    <row r="616" spans="1:19" s="19" customFormat="1" x14ac:dyDescent="0.2">
      <c r="A616" s="20"/>
      <c r="B616" s="133"/>
      <c r="C616" s="14"/>
      <c r="D616" s="108"/>
      <c r="E616" s="129"/>
      <c r="F616" s="129"/>
      <c r="G616" s="12"/>
      <c r="H616" s="111"/>
      <c r="I616" s="14"/>
      <c r="J616" s="14"/>
      <c r="K616" s="16"/>
      <c r="L616" s="144" t="str">
        <f>IF(K617="","",LOOKUP(K617,{1,2.1,2.2,2.3,3,4.1,4.2,4.3,5.1,5.2,6.1,7,8,9},{"Explosives","Flammable Gas"," Non-Flammable Non-Toxic Gas","Toxic Gas","Flammable Liquid","Flammable Solid","Spontaneously Combustible","Dangerous When Wet","Oxidizing Agent","Organic Peroxide","Toxic","Radioactive","Corrosive","Miscellaneous Dangerous Goods"}))</f>
        <v/>
      </c>
      <c r="M616" s="14"/>
      <c r="N616" s="112"/>
      <c r="O616" s="88"/>
      <c r="P616" s="14"/>
      <c r="Q616" s="15" t="str">
        <f>IF(OR($O616="",$P616=""),"",INDEX('Hide Me'!$AE$4:$AI$8,MATCH($P616,'Hide Me'!$AD$4:$AD$8,0),MATCH($O616,'Hide Me'!$AE$3:$AI$3,0)))</f>
        <v/>
      </c>
      <c r="R616" s="48" t="str">
        <f>IF($Q616="","",VLOOKUP($Q616,'Hide Me'!$AD$11:$AE$14,2,FALSE))</f>
        <v/>
      </c>
      <c r="S616" s="45"/>
    </row>
    <row r="617" spans="1:19" s="19" customFormat="1" x14ac:dyDescent="0.2">
      <c r="A617" s="20"/>
      <c r="B617" s="133"/>
      <c r="C617" s="14"/>
      <c r="D617" s="108"/>
      <c r="E617" s="129"/>
      <c r="F617" s="129"/>
      <c r="G617" s="12"/>
      <c r="H617" s="111"/>
      <c r="I617" s="14"/>
      <c r="J617" s="14"/>
      <c r="K617" s="16"/>
      <c r="L617" s="144" t="str">
        <f>IF(K618="","",LOOKUP(K618,{1,2.1,2.2,2.3,3,4.1,4.2,4.3,5.1,5.2,6.1,7,8,9},{"Explosives","Flammable Gas"," Non-Flammable Non-Toxic Gas","Toxic Gas","Flammable Liquid","Flammable Solid","Spontaneously Combustible","Dangerous When Wet","Oxidizing Agent","Organic Peroxide","Toxic","Radioactive","Corrosive","Miscellaneous Dangerous Goods"}))</f>
        <v/>
      </c>
      <c r="M617" s="14"/>
      <c r="N617" s="112"/>
      <c r="O617" s="88"/>
      <c r="P617" s="14"/>
      <c r="Q617" s="15" t="str">
        <f>IF(OR($O617="",$P617=""),"",INDEX('Hide Me'!$AE$4:$AI$8,MATCH($P617,'Hide Me'!$AD$4:$AD$8,0),MATCH($O617,'Hide Me'!$AE$3:$AI$3,0)))</f>
        <v/>
      </c>
      <c r="R617" s="48" t="str">
        <f>IF($Q617="","",VLOOKUP($Q617,'Hide Me'!$AD$11:$AE$14,2,FALSE))</f>
        <v/>
      </c>
      <c r="S617" s="45"/>
    </row>
    <row r="618" spans="1:19" s="19" customFormat="1" x14ac:dyDescent="0.2">
      <c r="A618" s="20"/>
      <c r="B618" s="133"/>
      <c r="C618" s="14"/>
      <c r="D618" s="108"/>
      <c r="E618" s="129"/>
      <c r="F618" s="129"/>
      <c r="G618" s="12"/>
      <c r="H618" s="111"/>
      <c r="I618" s="14"/>
      <c r="J618" s="14"/>
      <c r="K618" s="16"/>
      <c r="L618" s="144" t="str">
        <f>IF(K619="","",LOOKUP(K619,{1,2.1,2.2,2.3,3,4.1,4.2,4.3,5.1,5.2,6.1,7,8,9},{"Explosives","Flammable Gas"," Non-Flammable Non-Toxic Gas","Toxic Gas","Flammable Liquid","Flammable Solid","Spontaneously Combustible","Dangerous When Wet","Oxidizing Agent","Organic Peroxide","Toxic","Radioactive","Corrosive","Miscellaneous Dangerous Goods"}))</f>
        <v/>
      </c>
      <c r="M618" s="14"/>
      <c r="N618" s="112"/>
      <c r="O618" s="88"/>
      <c r="P618" s="14"/>
      <c r="Q618" s="15" t="str">
        <f>IF(OR($O618="",$P618=""),"",INDEX('Hide Me'!$AE$4:$AI$8,MATCH($P618,'Hide Me'!$AD$4:$AD$8,0),MATCH($O618,'Hide Me'!$AE$3:$AI$3,0)))</f>
        <v/>
      </c>
      <c r="R618" s="48" t="str">
        <f>IF($Q618="","",VLOOKUP($Q618,'Hide Me'!$AD$11:$AE$14,2,FALSE))</f>
        <v/>
      </c>
      <c r="S618" s="45"/>
    </row>
    <row r="619" spans="1:19" s="19" customFormat="1" x14ac:dyDescent="0.2">
      <c r="A619" s="20"/>
      <c r="B619" s="133"/>
      <c r="C619" s="14"/>
      <c r="D619" s="108"/>
      <c r="E619" s="129"/>
      <c r="F619" s="129"/>
      <c r="G619" s="12"/>
      <c r="H619" s="111"/>
      <c r="I619" s="14"/>
      <c r="J619" s="14"/>
      <c r="K619" s="16"/>
      <c r="L619" s="144" t="str">
        <f>IF(K620="","",LOOKUP(K620,{1,2.1,2.2,2.3,3,4.1,4.2,4.3,5.1,5.2,6.1,7,8,9},{"Explosives","Flammable Gas"," Non-Flammable Non-Toxic Gas","Toxic Gas","Flammable Liquid","Flammable Solid","Spontaneously Combustible","Dangerous When Wet","Oxidizing Agent","Organic Peroxide","Toxic","Radioactive","Corrosive","Miscellaneous Dangerous Goods"}))</f>
        <v/>
      </c>
      <c r="M619" s="14"/>
      <c r="N619" s="112"/>
      <c r="O619" s="88"/>
      <c r="P619" s="14"/>
      <c r="Q619" s="15" t="str">
        <f>IF(OR($O619="",$P619=""),"",INDEX('Hide Me'!$AE$4:$AI$8,MATCH($P619,'Hide Me'!$AD$4:$AD$8,0),MATCH($O619,'Hide Me'!$AE$3:$AI$3,0)))</f>
        <v/>
      </c>
      <c r="R619" s="48" t="str">
        <f>IF($Q619="","",VLOOKUP($Q619,'Hide Me'!$AD$11:$AE$14,2,FALSE))</f>
        <v/>
      </c>
      <c r="S619" s="45"/>
    </row>
    <row r="620" spans="1:19" s="19" customFormat="1" x14ac:dyDescent="0.2">
      <c r="A620" s="20"/>
      <c r="B620" s="133"/>
      <c r="C620" s="14"/>
      <c r="D620" s="108"/>
      <c r="E620" s="129"/>
      <c r="F620" s="129"/>
      <c r="G620" s="12"/>
      <c r="H620" s="111"/>
      <c r="I620" s="14"/>
      <c r="J620" s="14"/>
      <c r="K620" s="16"/>
      <c r="L620" s="144" t="str">
        <f>IF(K621="","",LOOKUP(K621,{1,2.1,2.2,2.3,3,4.1,4.2,4.3,5.1,5.2,6.1,7,8,9},{"Explosives","Flammable Gas"," Non-Flammable Non-Toxic Gas","Toxic Gas","Flammable Liquid","Flammable Solid","Spontaneously Combustible","Dangerous When Wet","Oxidizing Agent","Organic Peroxide","Toxic","Radioactive","Corrosive","Miscellaneous Dangerous Goods"}))</f>
        <v/>
      </c>
      <c r="M620" s="14"/>
      <c r="N620" s="112"/>
      <c r="O620" s="88"/>
      <c r="P620" s="14"/>
      <c r="Q620" s="15" t="str">
        <f>IF(OR($O620="",$P620=""),"",INDEX('Hide Me'!$AE$4:$AI$8,MATCH($P620,'Hide Me'!$AD$4:$AD$8,0),MATCH($O620,'Hide Me'!$AE$3:$AI$3,0)))</f>
        <v/>
      </c>
      <c r="R620" s="48" t="str">
        <f>IF($Q620="","",VLOOKUP($Q620,'Hide Me'!$AD$11:$AE$14,2,FALSE))</f>
        <v/>
      </c>
      <c r="S620" s="45"/>
    </row>
    <row r="621" spans="1:19" s="19" customFormat="1" x14ac:dyDescent="0.2">
      <c r="A621" s="20"/>
      <c r="B621" s="133"/>
      <c r="C621" s="14"/>
      <c r="D621" s="108"/>
      <c r="E621" s="129"/>
      <c r="F621" s="129"/>
      <c r="G621" s="12"/>
      <c r="H621" s="111"/>
      <c r="I621" s="14"/>
      <c r="J621" s="14"/>
      <c r="K621" s="16"/>
      <c r="L621" s="144" t="str">
        <f>IF(K622="","",LOOKUP(K622,{1,2.1,2.2,2.3,3,4.1,4.2,4.3,5.1,5.2,6.1,7,8,9},{"Explosives","Flammable Gas"," Non-Flammable Non-Toxic Gas","Toxic Gas","Flammable Liquid","Flammable Solid","Spontaneously Combustible","Dangerous When Wet","Oxidizing Agent","Organic Peroxide","Toxic","Radioactive","Corrosive","Miscellaneous Dangerous Goods"}))</f>
        <v/>
      </c>
      <c r="M621" s="14"/>
      <c r="N621" s="112"/>
      <c r="O621" s="88"/>
      <c r="P621" s="14"/>
      <c r="Q621" s="15" t="str">
        <f>IF(OR($O621="",$P621=""),"",INDEX('Hide Me'!$AE$4:$AI$8,MATCH($P621,'Hide Me'!$AD$4:$AD$8,0),MATCH($O621,'Hide Me'!$AE$3:$AI$3,0)))</f>
        <v/>
      </c>
      <c r="R621" s="48" t="str">
        <f>IF($Q621="","",VLOOKUP($Q621,'Hide Me'!$AD$11:$AE$14,2,FALSE))</f>
        <v/>
      </c>
      <c r="S621" s="45"/>
    </row>
    <row r="622" spans="1:19" s="19" customFormat="1" x14ac:dyDescent="0.2">
      <c r="A622" s="20"/>
      <c r="B622" s="133"/>
      <c r="C622" s="14"/>
      <c r="D622" s="108"/>
      <c r="E622" s="129"/>
      <c r="F622" s="129"/>
      <c r="G622" s="12"/>
      <c r="H622" s="111"/>
      <c r="I622" s="14"/>
      <c r="J622" s="14"/>
      <c r="K622" s="16"/>
      <c r="L622" s="144" t="str">
        <f>IF(K623="","",LOOKUP(K623,{1,2.1,2.2,2.3,3,4.1,4.2,4.3,5.1,5.2,6.1,7,8,9},{"Explosives","Flammable Gas"," Non-Flammable Non-Toxic Gas","Toxic Gas","Flammable Liquid","Flammable Solid","Spontaneously Combustible","Dangerous When Wet","Oxidizing Agent","Organic Peroxide","Toxic","Radioactive","Corrosive","Miscellaneous Dangerous Goods"}))</f>
        <v/>
      </c>
      <c r="M622" s="14"/>
      <c r="N622" s="112"/>
      <c r="O622" s="88"/>
      <c r="P622" s="14"/>
      <c r="Q622" s="15" t="str">
        <f>IF(OR($O622="",$P622=""),"",INDEX('Hide Me'!$AE$4:$AI$8,MATCH($P622,'Hide Me'!$AD$4:$AD$8,0),MATCH($O622,'Hide Me'!$AE$3:$AI$3,0)))</f>
        <v/>
      </c>
      <c r="R622" s="48" t="str">
        <f>IF($Q622="","",VLOOKUP($Q622,'Hide Me'!$AD$11:$AE$14,2,FALSE))</f>
        <v/>
      </c>
      <c r="S622" s="45"/>
    </row>
    <row r="623" spans="1:19" s="19" customFormat="1" x14ac:dyDescent="0.2">
      <c r="A623" s="20"/>
      <c r="B623" s="133"/>
      <c r="C623" s="14"/>
      <c r="D623" s="108"/>
      <c r="E623" s="129"/>
      <c r="F623" s="129"/>
      <c r="G623" s="12"/>
      <c r="H623" s="111"/>
      <c r="I623" s="14"/>
      <c r="J623" s="14"/>
      <c r="K623" s="16"/>
      <c r="L623" s="144" t="str">
        <f>IF(K624="","",LOOKUP(K624,{1,2.1,2.2,2.3,3,4.1,4.2,4.3,5.1,5.2,6.1,7,8,9},{"Explosives","Flammable Gas"," Non-Flammable Non-Toxic Gas","Toxic Gas","Flammable Liquid","Flammable Solid","Spontaneously Combustible","Dangerous When Wet","Oxidizing Agent","Organic Peroxide","Toxic","Radioactive","Corrosive","Miscellaneous Dangerous Goods"}))</f>
        <v/>
      </c>
      <c r="M623" s="14"/>
      <c r="N623" s="112"/>
      <c r="O623" s="88"/>
      <c r="P623" s="14"/>
      <c r="Q623" s="15" t="str">
        <f>IF(OR($O623="",$P623=""),"",INDEX('Hide Me'!$AE$4:$AI$8,MATCH($P623,'Hide Me'!$AD$4:$AD$8,0),MATCH($O623,'Hide Me'!$AE$3:$AI$3,0)))</f>
        <v/>
      </c>
      <c r="R623" s="48" t="str">
        <f>IF($Q623="","",VLOOKUP($Q623,'Hide Me'!$AD$11:$AE$14,2,FALSE))</f>
        <v/>
      </c>
      <c r="S623" s="45"/>
    </row>
    <row r="624" spans="1:19" s="19" customFormat="1" x14ac:dyDescent="0.2">
      <c r="A624" s="20"/>
      <c r="B624" s="133"/>
      <c r="C624" s="14"/>
      <c r="D624" s="108"/>
      <c r="E624" s="129"/>
      <c r="F624" s="129"/>
      <c r="G624" s="12"/>
      <c r="H624" s="111"/>
      <c r="I624" s="14"/>
      <c r="J624" s="14"/>
      <c r="K624" s="16"/>
      <c r="L624" s="144" t="str">
        <f>IF(K625="","",LOOKUP(K625,{1,2.1,2.2,2.3,3,4.1,4.2,4.3,5.1,5.2,6.1,7,8,9},{"Explosives","Flammable Gas"," Non-Flammable Non-Toxic Gas","Toxic Gas","Flammable Liquid","Flammable Solid","Spontaneously Combustible","Dangerous When Wet","Oxidizing Agent","Organic Peroxide","Toxic","Radioactive","Corrosive","Miscellaneous Dangerous Goods"}))</f>
        <v/>
      </c>
      <c r="M624" s="14"/>
      <c r="N624" s="112"/>
      <c r="O624" s="88"/>
      <c r="P624" s="14"/>
      <c r="Q624" s="15" t="str">
        <f>IF(OR($O624="",$P624=""),"",INDEX('Hide Me'!$AE$4:$AI$8,MATCH($P624,'Hide Me'!$AD$4:$AD$8,0),MATCH($O624,'Hide Me'!$AE$3:$AI$3,0)))</f>
        <v/>
      </c>
      <c r="R624" s="48" t="str">
        <f>IF($Q624="","",VLOOKUP($Q624,'Hide Me'!$AD$11:$AE$14,2,FALSE))</f>
        <v/>
      </c>
      <c r="S624" s="45"/>
    </row>
    <row r="625" spans="1:19" s="19" customFormat="1" x14ac:dyDescent="0.2">
      <c r="A625" s="20"/>
      <c r="B625" s="133"/>
      <c r="C625" s="14"/>
      <c r="D625" s="108"/>
      <c r="E625" s="129"/>
      <c r="F625" s="129"/>
      <c r="G625" s="12"/>
      <c r="H625" s="111"/>
      <c r="I625" s="14"/>
      <c r="J625" s="14"/>
      <c r="K625" s="16"/>
      <c r="L625" s="144" t="str">
        <f>IF(K626="","",LOOKUP(K626,{1,2.1,2.2,2.3,3,4.1,4.2,4.3,5.1,5.2,6.1,7,8,9},{"Explosives","Flammable Gas"," Non-Flammable Non-Toxic Gas","Toxic Gas","Flammable Liquid","Flammable Solid","Spontaneously Combustible","Dangerous When Wet","Oxidizing Agent","Organic Peroxide","Toxic","Radioactive","Corrosive","Miscellaneous Dangerous Goods"}))</f>
        <v/>
      </c>
      <c r="M625" s="14"/>
      <c r="N625" s="112"/>
      <c r="O625" s="88"/>
      <c r="P625" s="14"/>
      <c r="Q625" s="15" t="str">
        <f>IF(OR($O625="",$P625=""),"",INDEX('Hide Me'!$AE$4:$AI$8,MATCH($P625,'Hide Me'!$AD$4:$AD$8,0),MATCH($O625,'Hide Me'!$AE$3:$AI$3,0)))</f>
        <v/>
      </c>
      <c r="R625" s="48" t="str">
        <f>IF($Q625="","",VLOOKUP($Q625,'Hide Me'!$AD$11:$AE$14,2,FALSE))</f>
        <v/>
      </c>
      <c r="S625" s="45"/>
    </row>
    <row r="626" spans="1:19" s="19" customFormat="1" x14ac:dyDescent="0.2">
      <c r="A626" s="20"/>
      <c r="B626" s="133"/>
      <c r="C626" s="14"/>
      <c r="D626" s="108"/>
      <c r="E626" s="129"/>
      <c r="F626" s="129"/>
      <c r="G626" s="12"/>
      <c r="H626" s="111"/>
      <c r="I626" s="14"/>
      <c r="J626" s="14"/>
      <c r="K626" s="16"/>
      <c r="L626" s="144" t="str">
        <f>IF(K627="","",LOOKUP(K627,{1,2.1,2.2,2.3,3,4.1,4.2,4.3,5.1,5.2,6.1,7,8,9},{"Explosives","Flammable Gas"," Non-Flammable Non-Toxic Gas","Toxic Gas","Flammable Liquid","Flammable Solid","Spontaneously Combustible","Dangerous When Wet","Oxidizing Agent","Organic Peroxide","Toxic","Radioactive","Corrosive","Miscellaneous Dangerous Goods"}))</f>
        <v/>
      </c>
      <c r="M626" s="14"/>
      <c r="N626" s="112"/>
      <c r="O626" s="88"/>
      <c r="P626" s="14"/>
      <c r="Q626" s="15" t="str">
        <f>IF(OR($O626="",$P626=""),"",INDEX('Hide Me'!$AE$4:$AI$8,MATCH($P626,'Hide Me'!$AD$4:$AD$8,0),MATCH($O626,'Hide Me'!$AE$3:$AI$3,0)))</f>
        <v/>
      </c>
      <c r="R626" s="48" t="str">
        <f>IF($Q626="","",VLOOKUP($Q626,'Hide Me'!$AD$11:$AE$14,2,FALSE))</f>
        <v/>
      </c>
      <c r="S626" s="45"/>
    </row>
    <row r="627" spans="1:19" s="19" customFormat="1" x14ac:dyDescent="0.2">
      <c r="A627" s="20"/>
      <c r="B627" s="133"/>
      <c r="C627" s="14"/>
      <c r="D627" s="108"/>
      <c r="E627" s="129"/>
      <c r="F627" s="129"/>
      <c r="G627" s="12"/>
      <c r="H627" s="111"/>
      <c r="I627" s="14"/>
      <c r="J627" s="14"/>
      <c r="K627" s="16"/>
      <c r="L627" s="144" t="str">
        <f>IF(K628="","",LOOKUP(K628,{1,2.1,2.2,2.3,3,4.1,4.2,4.3,5.1,5.2,6.1,7,8,9},{"Explosives","Flammable Gas"," Non-Flammable Non-Toxic Gas","Toxic Gas","Flammable Liquid","Flammable Solid","Spontaneously Combustible","Dangerous When Wet","Oxidizing Agent","Organic Peroxide","Toxic","Radioactive","Corrosive","Miscellaneous Dangerous Goods"}))</f>
        <v/>
      </c>
      <c r="M627" s="14"/>
      <c r="N627" s="112"/>
      <c r="O627" s="88"/>
      <c r="P627" s="14"/>
      <c r="Q627" s="15" t="str">
        <f>IF(OR($O627="",$P627=""),"",INDEX('Hide Me'!$AE$4:$AI$8,MATCH($P627,'Hide Me'!$AD$4:$AD$8,0),MATCH($O627,'Hide Me'!$AE$3:$AI$3,0)))</f>
        <v/>
      </c>
      <c r="R627" s="48" t="str">
        <f>IF($Q627="","",VLOOKUP($Q627,'Hide Me'!$AD$11:$AE$14,2,FALSE))</f>
        <v/>
      </c>
      <c r="S627" s="45"/>
    </row>
    <row r="628" spans="1:19" s="19" customFormat="1" x14ac:dyDescent="0.2">
      <c r="A628" s="20"/>
      <c r="B628" s="133"/>
      <c r="C628" s="14"/>
      <c r="D628" s="108"/>
      <c r="E628" s="129"/>
      <c r="F628" s="129"/>
      <c r="G628" s="12"/>
      <c r="H628" s="111"/>
      <c r="I628" s="14"/>
      <c r="J628" s="14"/>
      <c r="K628" s="16"/>
      <c r="L628" s="144" t="str">
        <f>IF(K629="","",LOOKUP(K629,{1,2.1,2.2,2.3,3,4.1,4.2,4.3,5.1,5.2,6.1,7,8,9},{"Explosives","Flammable Gas"," Non-Flammable Non-Toxic Gas","Toxic Gas","Flammable Liquid","Flammable Solid","Spontaneously Combustible","Dangerous When Wet","Oxidizing Agent","Organic Peroxide","Toxic","Radioactive","Corrosive","Miscellaneous Dangerous Goods"}))</f>
        <v/>
      </c>
      <c r="M628" s="14"/>
      <c r="N628" s="112"/>
      <c r="O628" s="88"/>
      <c r="P628" s="14"/>
      <c r="Q628" s="15" t="str">
        <f>IF(OR($O628="",$P628=""),"",INDEX('Hide Me'!$AE$4:$AI$8,MATCH($P628,'Hide Me'!$AD$4:$AD$8,0),MATCH($O628,'Hide Me'!$AE$3:$AI$3,0)))</f>
        <v/>
      </c>
      <c r="R628" s="48" t="str">
        <f>IF($Q628="","",VLOOKUP($Q628,'Hide Me'!$AD$11:$AE$14,2,FALSE))</f>
        <v/>
      </c>
      <c r="S628" s="45"/>
    </row>
    <row r="629" spans="1:19" s="19" customFormat="1" x14ac:dyDescent="0.2">
      <c r="A629" s="20"/>
      <c r="B629" s="133"/>
      <c r="C629" s="14"/>
      <c r="D629" s="108"/>
      <c r="E629" s="129"/>
      <c r="F629" s="129"/>
      <c r="G629" s="12"/>
      <c r="H629" s="111"/>
      <c r="I629" s="14"/>
      <c r="J629" s="14"/>
      <c r="K629" s="16"/>
      <c r="L629" s="144" t="str">
        <f>IF(K630="","",LOOKUP(K630,{1,2.1,2.2,2.3,3,4.1,4.2,4.3,5.1,5.2,6.1,7,8,9},{"Explosives","Flammable Gas"," Non-Flammable Non-Toxic Gas","Toxic Gas","Flammable Liquid","Flammable Solid","Spontaneously Combustible","Dangerous When Wet","Oxidizing Agent","Organic Peroxide","Toxic","Radioactive","Corrosive","Miscellaneous Dangerous Goods"}))</f>
        <v/>
      </c>
      <c r="M629" s="14"/>
      <c r="N629" s="112"/>
      <c r="O629" s="88"/>
      <c r="P629" s="14"/>
      <c r="Q629" s="15" t="str">
        <f>IF(OR($O629="",$P629=""),"",INDEX('Hide Me'!$AE$4:$AI$8,MATCH($P629,'Hide Me'!$AD$4:$AD$8,0),MATCH($O629,'Hide Me'!$AE$3:$AI$3,0)))</f>
        <v/>
      </c>
      <c r="R629" s="48" t="str">
        <f>IF($Q629="","",VLOOKUP($Q629,'Hide Me'!$AD$11:$AE$14,2,FALSE))</f>
        <v/>
      </c>
      <c r="S629" s="45"/>
    </row>
    <row r="630" spans="1:19" s="19" customFormat="1" x14ac:dyDescent="0.2">
      <c r="A630" s="20"/>
      <c r="B630" s="133"/>
      <c r="C630" s="14"/>
      <c r="D630" s="108"/>
      <c r="E630" s="129"/>
      <c r="F630" s="129"/>
      <c r="G630" s="12"/>
      <c r="H630" s="111"/>
      <c r="I630" s="14"/>
      <c r="J630" s="14"/>
      <c r="K630" s="16"/>
      <c r="L630" s="144" t="str">
        <f>IF(K631="","",LOOKUP(K631,{1,2.1,2.2,2.3,3,4.1,4.2,4.3,5.1,5.2,6.1,7,8,9},{"Explosives","Flammable Gas"," Non-Flammable Non-Toxic Gas","Toxic Gas","Flammable Liquid","Flammable Solid","Spontaneously Combustible","Dangerous When Wet","Oxidizing Agent","Organic Peroxide","Toxic","Radioactive","Corrosive","Miscellaneous Dangerous Goods"}))</f>
        <v/>
      </c>
      <c r="M630" s="14"/>
      <c r="N630" s="112"/>
      <c r="O630" s="88"/>
      <c r="P630" s="14"/>
      <c r="Q630" s="15" t="str">
        <f>IF(OR($O630="",$P630=""),"",INDEX('Hide Me'!$AE$4:$AI$8,MATCH($P630,'Hide Me'!$AD$4:$AD$8,0),MATCH($O630,'Hide Me'!$AE$3:$AI$3,0)))</f>
        <v/>
      </c>
      <c r="R630" s="48" t="str">
        <f>IF($Q630="","",VLOOKUP($Q630,'Hide Me'!$AD$11:$AE$14,2,FALSE))</f>
        <v/>
      </c>
      <c r="S630" s="45"/>
    </row>
    <row r="631" spans="1:19" s="19" customFormat="1" x14ac:dyDescent="0.2">
      <c r="A631" s="20"/>
      <c r="B631" s="133"/>
      <c r="C631" s="14"/>
      <c r="D631" s="108"/>
      <c r="E631" s="129"/>
      <c r="F631" s="129"/>
      <c r="G631" s="12"/>
      <c r="H631" s="111"/>
      <c r="I631" s="14"/>
      <c r="J631" s="14"/>
      <c r="K631" s="16"/>
      <c r="L631" s="144" t="str">
        <f>IF(K632="","",LOOKUP(K632,{1,2.1,2.2,2.3,3,4.1,4.2,4.3,5.1,5.2,6.1,7,8,9},{"Explosives","Flammable Gas"," Non-Flammable Non-Toxic Gas","Toxic Gas","Flammable Liquid","Flammable Solid","Spontaneously Combustible","Dangerous When Wet","Oxidizing Agent","Organic Peroxide","Toxic","Radioactive","Corrosive","Miscellaneous Dangerous Goods"}))</f>
        <v/>
      </c>
      <c r="M631" s="14"/>
      <c r="N631" s="112"/>
      <c r="O631" s="88"/>
      <c r="P631" s="14"/>
      <c r="Q631" s="15" t="str">
        <f>IF(OR($O631="",$P631=""),"",INDEX('Hide Me'!$AE$4:$AI$8,MATCH($P631,'Hide Me'!$AD$4:$AD$8,0),MATCH($O631,'Hide Me'!$AE$3:$AI$3,0)))</f>
        <v/>
      </c>
      <c r="R631" s="48" t="str">
        <f>IF($Q631="","",VLOOKUP($Q631,'Hide Me'!$AD$11:$AE$14,2,FALSE))</f>
        <v/>
      </c>
      <c r="S631" s="45"/>
    </row>
    <row r="632" spans="1:19" s="19" customFormat="1" x14ac:dyDescent="0.2">
      <c r="A632" s="20"/>
      <c r="B632" s="133"/>
      <c r="C632" s="14"/>
      <c r="D632" s="108"/>
      <c r="E632" s="129"/>
      <c r="F632" s="129"/>
      <c r="G632" s="12"/>
      <c r="H632" s="111"/>
      <c r="I632" s="14"/>
      <c r="J632" s="14"/>
      <c r="K632" s="16"/>
      <c r="L632" s="144" t="str">
        <f>IF(K633="","",LOOKUP(K633,{1,2.1,2.2,2.3,3,4.1,4.2,4.3,5.1,5.2,6.1,7,8,9},{"Explosives","Flammable Gas"," Non-Flammable Non-Toxic Gas","Toxic Gas","Flammable Liquid","Flammable Solid","Spontaneously Combustible","Dangerous When Wet","Oxidizing Agent","Organic Peroxide","Toxic","Radioactive","Corrosive","Miscellaneous Dangerous Goods"}))</f>
        <v/>
      </c>
      <c r="M632" s="14"/>
      <c r="N632" s="112"/>
      <c r="O632" s="88"/>
      <c r="P632" s="14"/>
      <c r="Q632" s="15" t="str">
        <f>IF(OR($O632="",$P632=""),"",INDEX('Hide Me'!$AE$4:$AI$8,MATCH($P632,'Hide Me'!$AD$4:$AD$8,0),MATCH($O632,'Hide Me'!$AE$3:$AI$3,0)))</f>
        <v/>
      </c>
      <c r="R632" s="48" t="str">
        <f>IF($Q632="","",VLOOKUP($Q632,'Hide Me'!$AD$11:$AE$14,2,FALSE))</f>
        <v/>
      </c>
      <c r="S632" s="45"/>
    </row>
    <row r="633" spans="1:19" s="19" customFormat="1" x14ac:dyDescent="0.2">
      <c r="A633" s="20"/>
      <c r="B633" s="133"/>
      <c r="C633" s="14"/>
      <c r="D633" s="108"/>
      <c r="E633" s="129"/>
      <c r="F633" s="129"/>
      <c r="G633" s="12"/>
      <c r="H633" s="111"/>
      <c r="I633" s="14"/>
      <c r="J633" s="14"/>
      <c r="K633" s="16"/>
      <c r="L633" s="144" t="str">
        <f>IF(K634="","",LOOKUP(K634,{1,2.1,2.2,2.3,3,4.1,4.2,4.3,5.1,5.2,6.1,7,8,9},{"Explosives","Flammable Gas"," Non-Flammable Non-Toxic Gas","Toxic Gas","Flammable Liquid","Flammable Solid","Spontaneously Combustible","Dangerous When Wet","Oxidizing Agent","Organic Peroxide","Toxic","Radioactive","Corrosive","Miscellaneous Dangerous Goods"}))</f>
        <v/>
      </c>
      <c r="M633" s="14"/>
      <c r="N633" s="112"/>
      <c r="O633" s="88"/>
      <c r="P633" s="14"/>
      <c r="Q633" s="15" t="str">
        <f>IF(OR($O633="",$P633=""),"",INDEX('Hide Me'!$AE$4:$AI$8,MATCH($P633,'Hide Me'!$AD$4:$AD$8,0),MATCH($O633,'Hide Me'!$AE$3:$AI$3,0)))</f>
        <v/>
      </c>
      <c r="R633" s="48" t="str">
        <f>IF($Q633="","",VLOOKUP($Q633,'Hide Me'!$AD$11:$AE$14,2,FALSE))</f>
        <v/>
      </c>
      <c r="S633" s="45"/>
    </row>
    <row r="634" spans="1:19" s="19" customFormat="1" x14ac:dyDescent="0.2">
      <c r="A634" s="20"/>
      <c r="B634" s="133"/>
      <c r="C634" s="14"/>
      <c r="D634" s="108"/>
      <c r="E634" s="129"/>
      <c r="F634" s="129"/>
      <c r="G634" s="12"/>
      <c r="H634" s="111"/>
      <c r="I634" s="14"/>
      <c r="J634" s="14"/>
      <c r="K634" s="16"/>
      <c r="L634" s="144" t="str">
        <f>IF(K635="","",LOOKUP(K635,{1,2.1,2.2,2.3,3,4.1,4.2,4.3,5.1,5.2,6.1,7,8,9},{"Explosives","Flammable Gas"," Non-Flammable Non-Toxic Gas","Toxic Gas","Flammable Liquid","Flammable Solid","Spontaneously Combustible","Dangerous When Wet","Oxidizing Agent","Organic Peroxide","Toxic","Radioactive","Corrosive","Miscellaneous Dangerous Goods"}))</f>
        <v/>
      </c>
      <c r="M634" s="14"/>
      <c r="N634" s="112"/>
      <c r="O634" s="88"/>
      <c r="P634" s="14"/>
      <c r="Q634" s="15" t="str">
        <f>IF(OR($O634="",$P634=""),"",INDEX('Hide Me'!$AE$4:$AI$8,MATCH($P634,'Hide Me'!$AD$4:$AD$8,0),MATCH($O634,'Hide Me'!$AE$3:$AI$3,0)))</f>
        <v/>
      </c>
      <c r="R634" s="48" t="str">
        <f>IF($Q634="","",VLOOKUP($Q634,'Hide Me'!$AD$11:$AE$14,2,FALSE))</f>
        <v/>
      </c>
      <c r="S634" s="45"/>
    </row>
    <row r="635" spans="1:19" s="19" customFormat="1" x14ac:dyDescent="0.2">
      <c r="A635" s="20"/>
      <c r="B635" s="133"/>
      <c r="C635" s="14"/>
      <c r="D635" s="108"/>
      <c r="E635" s="129"/>
      <c r="F635" s="129"/>
      <c r="G635" s="12"/>
      <c r="H635" s="111"/>
      <c r="I635" s="14"/>
      <c r="J635" s="14"/>
      <c r="K635" s="16"/>
      <c r="L635" s="144" t="str">
        <f>IF(K636="","",LOOKUP(K636,{1,2.1,2.2,2.3,3,4.1,4.2,4.3,5.1,5.2,6.1,7,8,9},{"Explosives","Flammable Gas"," Non-Flammable Non-Toxic Gas","Toxic Gas","Flammable Liquid","Flammable Solid","Spontaneously Combustible","Dangerous When Wet","Oxidizing Agent","Organic Peroxide","Toxic","Radioactive","Corrosive","Miscellaneous Dangerous Goods"}))</f>
        <v/>
      </c>
      <c r="M635" s="14"/>
      <c r="N635" s="112"/>
      <c r="O635" s="88"/>
      <c r="P635" s="14"/>
      <c r="Q635" s="15" t="str">
        <f>IF(OR($O635="",$P635=""),"",INDEX('Hide Me'!$AE$4:$AI$8,MATCH($P635,'Hide Me'!$AD$4:$AD$8,0),MATCH($O635,'Hide Me'!$AE$3:$AI$3,0)))</f>
        <v/>
      </c>
      <c r="R635" s="48" t="str">
        <f>IF($Q635="","",VLOOKUP($Q635,'Hide Me'!$AD$11:$AE$14,2,FALSE))</f>
        <v/>
      </c>
      <c r="S635" s="45"/>
    </row>
    <row r="636" spans="1:19" s="19" customFormat="1" x14ac:dyDescent="0.2">
      <c r="A636" s="20"/>
      <c r="B636" s="133"/>
      <c r="C636" s="14"/>
      <c r="D636" s="108"/>
      <c r="E636" s="129"/>
      <c r="F636" s="129"/>
      <c r="G636" s="12"/>
      <c r="H636" s="111"/>
      <c r="I636" s="14"/>
      <c r="J636" s="14"/>
      <c r="K636" s="16"/>
      <c r="L636" s="144" t="str">
        <f>IF(K637="","",LOOKUP(K637,{1,2.1,2.2,2.3,3,4.1,4.2,4.3,5.1,5.2,6.1,7,8,9},{"Explosives","Flammable Gas"," Non-Flammable Non-Toxic Gas","Toxic Gas","Flammable Liquid","Flammable Solid","Spontaneously Combustible","Dangerous When Wet","Oxidizing Agent","Organic Peroxide","Toxic","Radioactive","Corrosive","Miscellaneous Dangerous Goods"}))</f>
        <v/>
      </c>
      <c r="M636" s="14"/>
      <c r="N636" s="112"/>
      <c r="O636" s="88"/>
      <c r="P636" s="14"/>
      <c r="Q636" s="15" t="str">
        <f>IF(OR($O636="",$P636=""),"",INDEX('Hide Me'!$AE$4:$AI$8,MATCH($P636,'Hide Me'!$AD$4:$AD$8,0),MATCH($O636,'Hide Me'!$AE$3:$AI$3,0)))</f>
        <v/>
      </c>
      <c r="R636" s="48" t="str">
        <f>IF($Q636="","",VLOOKUP($Q636,'Hide Me'!$AD$11:$AE$14,2,FALSE))</f>
        <v/>
      </c>
      <c r="S636" s="45"/>
    </row>
    <row r="637" spans="1:19" s="19" customFormat="1" x14ac:dyDescent="0.2">
      <c r="A637" s="20"/>
      <c r="B637" s="133"/>
      <c r="C637" s="14"/>
      <c r="D637" s="108"/>
      <c r="E637" s="129"/>
      <c r="F637" s="129"/>
      <c r="G637" s="12"/>
      <c r="H637" s="111"/>
      <c r="I637" s="14"/>
      <c r="J637" s="14"/>
      <c r="K637" s="16"/>
      <c r="L637" s="144" t="str">
        <f>IF(K638="","",LOOKUP(K638,{1,2.1,2.2,2.3,3,4.1,4.2,4.3,5.1,5.2,6.1,7,8,9},{"Explosives","Flammable Gas"," Non-Flammable Non-Toxic Gas","Toxic Gas","Flammable Liquid","Flammable Solid","Spontaneously Combustible","Dangerous When Wet","Oxidizing Agent","Organic Peroxide","Toxic","Radioactive","Corrosive","Miscellaneous Dangerous Goods"}))</f>
        <v/>
      </c>
      <c r="M637" s="14"/>
      <c r="N637" s="112"/>
      <c r="O637" s="88"/>
      <c r="P637" s="14"/>
      <c r="Q637" s="15" t="str">
        <f>IF(OR($O637="",$P637=""),"",INDEX('Hide Me'!$AE$4:$AI$8,MATCH($P637,'Hide Me'!$AD$4:$AD$8,0),MATCH($O637,'Hide Me'!$AE$3:$AI$3,0)))</f>
        <v/>
      </c>
      <c r="R637" s="48" t="str">
        <f>IF($Q637="","",VLOOKUP($Q637,'Hide Me'!$AD$11:$AE$14,2,FALSE))</f>
        <v/>
      </c>
      <c r="S637" s="45"/>
    </row>
    <row r="638" spans="1:19" s="19" customFormat="1" x14ac:dyDescent="0.2">
      <c r="A638" s="20"/>
      <c r="B638" s="133"/>
      <c r="C638" s="14"/>
      <c r="D638" s="108"/>
      <c r="E638" s="129"/>
      <c r="F638" s="129"/>
      <c r="G638" s="12"/>
      <c r="H638" s="111"/>
      <c r="I638" s="14"/>
      <c r="J638" s="14"/>
      <c r="K638" s="16"/>
      <c r="L638" s="144" t="str">
        <f>IF(K639="","",LOOKUP(K639,{1,2.1,2.2,2.3,3,4.1,4.2,4.3,5.1,5.2,6.1,7,8,9},{"Explosives","Flammable Gas"," Non-Flammable Non-Toxic Gas","Toxic Gas","Flammable Liquid","Flammable Solid","Spontaneously Combustible","Dangerous When Wet","Oxidizing Agent","Organic Peroxide","Toxic","Radioactive","Corrosive","Miscellaneous Dangerous Goods"}))</f>
        <v/>
      </c>
      <c r="M638" s="14"/>
      <c r="N638" s="112"/>
      <c r="O638" s="88"/>
      <c r="P638" s="14"/>
      <c r="Q638" s="15" t="str">
        <f>IF(OR($O638="",$P638=""),"",INDEX('Hide Me'!$AE$4:$AI$8,MATCH($P638,'Hide Me'!$AD$4:$AD$8,0),MATCH($O638,'Hide Me'!$AE$3:$AI$3,0)))</f>
        <v/>
      </c>
      <c r="R638" s="48" t="str">
        <f>IF($Q638="","",VLOOKUP($Q638,'Hide Me'!$AD$11:$AE$14,2,FALSE))</f>
        <v/>
      </c>
      <c r="S638" s="45"/>
    </row>
    <row r="639" spans="1:19" s="19" customFormat="1" x14ac:dyDescent="0.2">
      <c r="A639" s="20"/>
      <c r="B639" s="133"/>
      <c r="C639" s="14"/>
      <c r="D639" s="108"/>
      <c r="E639" s="129"/>
      <c r="F639" s="129"/>
      <c r="G639" s="12"/>
      <c r="H639" s="111"/>
      <c r="I639" s="14"/>
      <c r="J639" s="14"/>
      <c r="K639" s="16"/>
      <c r="L639" s="144" t="str">
        <f>IF(K640="","",LOOKUP(K640,{1,2.1,2.2,2.3,3,4.1,4.2,4.3,5.1,5.2,6.1,7,8,9},{"Explosives","Flammable Gas"," Non-Flammable Non-Toxic Gas","Toxic Gas","Flammable Liquid","Flammable Solid","Spontaneously Combustible","Dangerous When Wet","Oxidizing Agent","Organic Peroxide","Toxic","Radioactive","Corrosive","Miscellaneous Dangerous Goods"}))</f>
        <v/>
      </c>
      <c r="M639" s="14"/>
      <c r="N639" s="112"/>
      <c r="O639" s="88"/>
      <c r="P639" s="14"/>
      <c r="Q639" s="15" t="str">
        <f>IF(OR($O639="",$P639=""),"",INDEX('Hide Me'!$AE$4:$AI$8,MATCH($P639,'Hide Me'!$AD$4:$AD$8,0),MATCH($O639,'Hide Me'!$AE$3:$AI$3,0)))</f>
        <v/>
      </c>
      <c r="R639" s="48" t="str">
        <f>IF($Q639="","",VLOOKUP($Q639,'Hide Me'!$AD$11:$AE$14,2,FALSE))</f>
        <v/>
      </c>
      <c r="S639" s="45"/>
    </row>
    <row r="640" spans="1:19" s="19" customFormat="1" x14ac:dyDescent="0.2">
      <c r="A640" s="20"/>
      <c r="B640" s="133"/>
      <c r="C640" s="14"/>
      <c r="D640" s="108"/>
      <c r="E640" s="129"/>
      <c r="F640" s="129"/>
      <c r="G640" s="12"/>
      <c r="H640" s="111"/>
      <c r="I640" s="14"/>
      <c r="J640" s="14"/>
      <c r="K640" s="16"/>
      <c r="L640" s="144" t="str">
        <f>IF(K641="","",LOOKUP(K641,{1,2.1,2.2,2.3,3,4.1,4.2,4.3,5.1,5.2,6.1,7,8,9},{"Explosives","Flammable Gas"," Non-Flammable Non-Toxic Gas","Toxic Gas","Flammable Liquid","Flammable Solid","Spontaneously Combustible","Dangerous When Wet","Oxidizing Agent","Organic Peroxide","Toxic","Radioactive","Corrosive","Miscellaneous Dangerous Goods"}))</f>
        <v/>
      </c>
      <c r="M640" s="14"/>
      <c r="N640" s="112"/>
      <c r="O640" s="88"/>
      <c r="P640" s="14"/>
      <c r="Q640" s="15" t="str">
        <f>IF(OR($O640="",$P640=""),"",INDEX('Hide Me'!$AE$4:$AI$8,MATCH($P640,'Hide Me'!$AD$4:$AD$8,0),MATCH($O640,'Hide Me'!$AE$3:$AI$3,0)))</f>
        <v/>
      </c>
      <c r="R640" s="48" t="str">
        <f>IF($Q640="","",VLOOKUP($Q640,'Hide Me'!$AD$11:$AE$14,2,FALSE))</f>
        <v/>
      </c>
      <c r="S640" s="45"/>
    </row>
    <row r="641" spans="1:19" s="19" customFormat="1" x14ac:dyDescent="0.2">
      <c r="A641" s="20"/>
      <c r="B641" s="133"/>
      <c r="C641" s="14"/>
      <c r="D641" s="108"/>
      <c r="E641" s="129"/>
      <c r="F641" s="129"/>
      <c r="G641" s="12"/>
      <c r="H641" s="111"/>
      <c r="I641" s="14"/>
      <c r="J641" s="14"/>
      <c r="K641" s="16"/>
      <c r="L641" s="144" t="str">
        <f>IF(K642="","",LOOKUP(K642,{1,2.1,2.2,2.3,3,4.1,4.2,4.3,5.1,5.2,6.1,7,8,9},{"Explosives","Flammable Gas"," Non-Flammable Non-Toxic Gas","Toxic Gas","Flammable Liquid","Flammable Solid","Spontaneously Combustible","Dangerous When Wet","Oxidizing Agent","Organic Peroxide","Toxic","Radioactive","Corrosive","Miscellaneous Dangerous Goods"}))</f>
        <v/>
      </c>
      <c r="M641" s="14"/>
      <c r="N641" s="112"/>
      <c r="O641" s="88"/>
      <c r="P641" s="14"/>
      <c r="Q641" s="15" t="str">
        <f>IF(OR($O641="",$P641=""),"",INDEX('Hide Me'!$AE$4:$AI$8,MATCH($P641,'Hide Me'!$AD$4:$AD$8,0),MATCH($O641,'Hide Me'!$AE$3:$AI$3,0)))</f>
        <v/>
      </c>
      <c r="R641" s="48" t="str">
        <f>IF($Q641="","",VLOOKUP($Q641,'Hide Me'!$AD$11:$AE$14,2,FALSE))</f>
        <v/>
      </c>
      <c r="S641" s="45"/>
    </row>
    <row r="642" spans="1:19" s="19" customFormat="1" x14ac:dyDescent="0.2">
      <c r="A642" s="20"/>
      <c r="B642" s="133"/>
      <c r="C642" s="14"/>
      <c r="D642" s="108"/>
      <c r="E642" s="129"/>
      <c r="F642" s="129"/>
      <c r="G642" s="12"/>
      <c r="H642" s="111"/>
      <c r="I642" s="14"/>
      <c r="J642" s="14"/>
      <c r="K642" s="16"/>
      <c r="L642" s="144" t="str">
        <f>IF(K643="","",LOOKUP(K643,{1,2.1,2.2,2.3,3,4.1,4.2,4.3,5.1,5.2,6.1,7,8,9},{"Explosives","Flammable Gas"," Non-Flammable Non-Toxic Gas","Toxic Gas","Flammable Liquid","Flammable Solid","Spontaneously Combustible","Dangerous When Wet","Oxidizing Agent","Organic Peroxide","Toxic","Radioactive","Corrosive","Miscellaneous Dangerous Goods"}))</f>
        <v/>
      </c>
      <c r="M642" s="14"/>
      <c r="N642" s="112"/>
      <c r="O642" s="88"/>
      <c r="P642" s="14"/>
      <c r="Q642" s="15" t="str">
        <f>IF(OR($O642="",$P642=""),"",INDEX('Hide Me'!$AE$4:$AI$8,MATCH($P642,'Hide Me'!$AD$4:$AD$8,0),MATCH($O642,'Hide Me'!$AE$3:$AI$3,0)))</f>
        <v/>
      </c>
      <c r="R642" s="48" t="str">
        <f>IF($Q642="","",VLOOKUP($Q642,'Hide Me'!$AD$11:$AE$14,2,FALSE))</f>
        <v/>
      </c>
      <c r="S642" s="45"/>
    </row>
    <row r="643" spans="1:19" s="19" customFormat="1" x14ac:dyDescent="0.2">
      <c r="A643" s="20"/>
      <c r="B643" s="133"/>
      <c r="C643" s="14"/>
      <c r="D643" s="108"/>
      <c r="E643" s="129"/>
      <c r="F643" s="129"/>
      <c r="G643" s="12"/>
      <c r="H643" s="111"/>
      <c r="I643" s="14"/>
      <c r="J643" s="14"/>
      <c r="K643" s="16"/>
      <c r="L643" s="144" t="str">
        <f>IF(K644="","",LOOKUP(K644,{1,2.1,2.2,2.3,3,4.1,4.2,4.3,5.1,5.2,6.1,7,8,9},{"Explosives","Flammable Gas"," Non-Flammable Non-Toxic Gas","Toxic Gas","Flammable Liquid","Flammable Solid","Spontaneously Combustible","Dangerous When Wet","Oxidizing Agent","Organic Peroxide","Toxic","Radioactive","Corrosive","Miscellaneous Dangerous Goods"}))</f>
        <v/>
      </c>
      <c r="M643" s="14"/>
      <c r="N643" s="112"/>
      <c r="O643" s="88"/>
      <c r="P643" s="14"/>
      <c r="Q643" s="15" t="str">
        <f>IF(OR($O643="",$P643=""),"",INDEX('Hide Me'!$AE$4:$AI$8,MATCH($P643,'Hide Me'!$AD$4:$AD$8,0),MATCH($O643,'Hide Me'!$AE$3:$AI$3,0)))</f>
        <v/>
      </c>
      <c r="R643" s="48" t="str">
        <f>IF($Q643="","",VLOOKUP($Q643,'Hide Me'!$AD$11:$AE$14,2,FALSE))</f>
        <v/>
      </c>
      <c r="S643" s="45"/>
    </row>
    <row r="644" spans="1:19" s="19" customFormat="1" x14ac:dyDescent="0.2">
      <c r="A644" s="20"/>
      <c r="B644" s="133"/>
      <c r="C644" s="14"/>
      <c r="D644" s="108"/>
      <c r="E644" s="129"/>
      <c r="F644" s="129"/>
      <c r="G644" s="12"/>
      <c r="H644" s="111"/>
      <c r="I644" s="14"/>
      <c r="J644" s="14"/>
      <c r="K644" s="16"/>
      <c r="L644" s="144" t="str">
        <f>IF(K645="","",LOOKUP(K645,{1,2.1,2.2,2.3,3,4.1,4.2,4.3,5.1,5.2,6.1,7,8,9},{"Explosives","Flammable Gas"," Non-Flammable Non-Toxic Gas","Toxic Gas","Flammable Liquid","Flammable Solid","Spontaneously Combustible","Dangerous When Wet","Oxidizing Agent","Organic Peroxide","Toxic","Radioactive","Corrosive","Miscellaneous Dangerous Goods"}))</f>
        <v/>
      </c>
      <c r="M644" s="14"/>
      <c r="N644" s="112"/>
      <c r="O644" s="88"/>
      <c r="P644" s="14"/>
      <c r="Q644" s="15" t="str">
        <f>IF(OR($O644="",$P644=""),"",INDEX('Hide Me'!$AE$4:$AI$8,MATCH($P644,'Hide Me'!$AD$4:$AD$8,0),MATCH($O644,'Hide Me'!$AE$3:$AI$3,0)))</f>
        <v/>
      </c>
      <c r="R644" s="48" t="str">
        <f>IF($Q644="","",VLOOKUP($Q644,'Hide Me'!$AD$11:$AE$14,2,FALSE))</f>
        <v/>
      </c>
      <c r="S644" s="45"/>
    </row>
    <row r="645" spans="1:19" s="19" customFormat="1" x14ac:dyDescent="0.2">
      <c r="A645" s="20"/>
      <c r="B645" s="133"/>
      <c r="C645" s="14"/>
      <c r="D645" s="108"/>
      <c r="E645" s="129"/>
      <c r="F645" s="129"/>
      <c r="G645" s="12"/>
      <c r="H645" s="111"/>
      <c r="I645" s="14"/>
      <c r="J645" s="14"/>
      <c r="K645" s="16"/>
      <c r="L645" s="144" t="str">
        <f>IF(K646="","",LOOKUP(K646,{1,2.1,2.2,2.3,3,4.1,4.2,4.3,5.1,5.2,6.1,7,8,9},{"Explosives","Flammable Gas"," Non-Flammable Non-Toxic Gas","Toxic Gas","Flammable Liquid","Flammable Solid","Spontaneously Combustible","Dangerous When Wet","Oxidizing Agent","Organic Peroxide","Toxic","Radioactive","Corrosive","Miscellaneous Dangerous Goods"}))</f>
        <v/>
      </c>
      <c r="M645" s="14"/>
      <c r="N645" s="112"/>
      <c r="O645" s="88"/>
      <c r="P645" s="14"/>
      <c r="Q645" s="15" t="str">
        <f>IF(OR($O645="",$P645=""),"",INDEX('Hide Me'!$AE$4:$AI$8,MATCH($P645,'Hide Me'!$AD$4:$AD$8,0),MATCH($O645,'Hide Me'!$AE$3:$AI$3,0)))</f>
        <v/>
      </c>
      <c r="R645" s="48" t="str">
        <f>IF($Q645="","",VLOOKUP($Q645,'Hide Me'!$AD$11:$AE$14,2,FALSE))</f>
        <v/>
      </c>
      <c r="S645" s="45"/>
    </row>
    <row r="646" spans="1:19" s="19" customFormat="1" x14ac:dyDescent="0.2">
      <c r="A646" s="20"/>
      <c r="B646" s="133"/>
      <c r="C646" s="14"/>
      <c r="D646" s="108"/>
      <c r="E646" s="129"/>
      <c r="F646" s="129"/>
      <c r="G646" s="12"/>
      <c r="H646" s="111"/>
      <c r="I646" s="14"/>
      <c r="J646" s="14"/>
      <c r="K646" s="16"/>
      <c r="L646" s="144" t="str">
        <f>IF(K647="","",LOOKUP(K647,{1,2.1,2.2,2.3,3,4.1,4.2,4.3,5.1,5.2,6.1,7,8,9},{"Explosives","Flammable Gas"," Non-Flammable Non-Toxic Gas","Toxic Gas","Flammable Liquid","Flammable Solid","Spontaneously Combustible","Dangerous When Wet","Oxidizing Agent","Organic Peroxide","Toxic","Radioactive","Corrosive","Miscellaneous Dangerous Goods"}))</f>
        <v/>
      </c>
      <c r="M646" s="14"/>
      <c r="N646" s="112"/>
      <c r="O646" s="88"/>
      <c r="P646" s="14"/>
      <c r="Q646" s="15" t="str">
        <f>IF(OR($O646="",$P646=""),"",INDEX('Hide Me'!$AE$4:$AI$8,MATCH($P646,'Hide Me'!$AD$4:$AD$8,0),MATCH($O646,'Hide Me'!$AE$3:$AI$3,0)))</f>
        <v/>
      </c>
      <c r="R646" s="48" t="str">
        <f>IF($Q646="","",VLOOKUP($Q646,'Hide Me'!$AD$11:$AE$14,2,FALSE))</f>
        <v/>
      </c>
      <c r="S646" s="45"/>
    </row>
    <row r="647" spans="1:19" s="19" customFormat="1" x14ac:dyDescent="0.2">
      <c r="A647" s="20"/>
      <c r="B647" s="133"/>
      <c r="C647" s="14"/>
      <c r="D647" s="108"/>
      <c r="E647" s="129"/>
      <c r="F647" s="129"/>
      <c r="G647" s="12"/>
      <c r="H647" s="111"/>
      <c r="I647" s="14"/>
      <c r="J647" s="14"/>
      <c r="K647" s="16"/>
      <c r="L647" s="144" t="str">
        <f>IF(K648="","",LOOKUP(K648,{1,2.1,2.2,2.3,3,4.1,4.2,4.3,5.1,5.2,6.1,7,8,9},{"Explosives","Flammable Gas"," Non-Flammable Non-Toxic Gas","Toxic Gas","Flammable Liquid","Flammable Solid","Spontaneously Combustible","Dangerous When Wet","Oxidizing Agent","Organic Peroxide","Toxic","Radioactive","Corrosive","Miscellaneous Dangerous Goods"}))</f>
        <v/>
      </c>
      <c r="M647" s="14"/>
      <c r="N647" s="112"/>
      <c r="O647" s="88"/>
      <c r="P647" s="14"/>
      <c r="Q647" s="15" t="str">
        <f>IF(OR($O647="",$P647=""),"",INDEX('Hide Me'!$AE$4:$AI$8,MATCH($P647,'Hide Me'!$AD$4:$AD$8,0),MATCH($O647,'Hide Me'!$AE$3:$AI$3,0)))</f>
        <v/>
      </c>
      <c r="R647" s="48" t="str">
        <f>IF($Q647="","",VLOOKUP($Q647,'Hide Me'!$AD$11:$AE$14,2,FALSE))</f>
        <v/>
      </c>
      <c r="S647" s="45"/>
    </row>
    <row r="648" spans="1:19" s="19" customFormat="1" x14ac:dyDescent="0.2">
      <c r="A648" s="20"/>
      <c r="B648" s="133"/>
      <c r="C648" s="14"/>
      <c r="D648" s="108"/>
      <c r="E648" s="129"/>
      <c r="F648" s="129"/>
      <c r="G648" s="12"/>
      <c r="H648" s="111"/>
      <c r="I648" s="14"/>
      <c r="J648" s="14"/>
      <c r="K648" s="16"/>
      <c r="L648" s="144" t="str">
        <f>IF(K649="","",LOOKUP(K649,{1,2.1,2.2,2.3,3,4.1,4.2,4.3,5.1,5.2,6.1,7,8,9},{"Explosives","Flammable Gas"," Non-Flammable Non-Toxic Gas","Toxic Gas","Flammable Liquid","Flammable Solid","Spontaneously Combustible","Dangerous When Wet","Oxidizing Agent","Organic Peroxide","Toxic","Radioactive","Corrosive","Miscellaneous Dangerous Goods"}))</f>
        <v/>
      </c>
      <c r="M648" s="14"/>
      <c r="N648" s="112"/>
      <c r="O648" s="88"/>
      <c r="P648" s="14"/>
      <c r="Q648" s="15" t="str">
        <f>IF(OR($O648="",$P648=""),"",INDEX('Hide Me'!$AE$4:$AI$8,MATCH($P648,'Hide Me'!$AD$4:$AD$8,0),MATCH($O648,'Hide Me'!$AE$3:$AI$3,0)))</f>
        <v/>
      </c>
      <c r="R648" s="48" t="str">
        <f>IF($Q648="","",VLOOKUP($Q648,'Hide Me'!$AD$11:$AE$14,2,FALSE))</f>
        <v/>
      </c>
      <c r="S648" s="45"/>
    </row>
    <row r="649" spans="1:19" s="19" customFormat="1" x14ac:dyDescent="0.2">
      <c r="A649" s="20"/>
      <c r="B649" s="133"/>
      <c r="C649" s="14"/>
      <c r="D649" s="108"/>
      <c r="E649" s="129"/>
      <c r="F649" s="129"/>
      <c r="G649" s="12"/>
      <c r="H649" s="111"/>
      <c r="I649" s="14"/>
      <c r="J649" s="14"/>
      <c r="K649" s="16"/>
      <c r="L649" s="144" t="str">
        <f>IF(K650="","",LOOKUP(K650,{1,2.1,2.2,2.3,3,4.1,4.2,4.3,5.1,5.2,6.1,7,8,9},{"Explosives","Flammable Gas"," Non-Flammable Non-Toxic Gas","Toxic Gas","Flammable Liquid","Flammable Solid","Spontaneously Combustible","Dangerous When Wet","Oxidizing Agent","Organic Peroxide","Toxic","Radioactive","Corrosive","Miscellaneous Dangerous Goods"}))</f>
        <v/>
      </c>
      <c r="M649" s="14"/>
      <c r="N649" s="112"/>
      <c r="O649" s="88"/>
      <c r="P649" s="14"/>
      <c r="Q649" s="15" t="str">
        <f>IF(OR($O649="",$P649=""),"",INDEX('Hide Me'!$AE$4:$AI$8,MATCH($P649,'Hide Me'!$AD$4:$AD$8,0),MATCH($O649,'Hide Me'!$AE$3:$AI$3,0)))</f>
        <v/>
      </c>
      <c r="R649" s="48" t="str">
        <f>IF($Q649="","",VLOOKUP($Q649,'Hide Me'!$AD$11:$AE$14,2,FALSE))</f>
        <v/>
      </c>
      <c r="S649" s="45"/>
    </row>
    <row r="650" spans="1:19" s="19" customFormat="1" x14ac:dyDescent="0.2">
      <c r="A650" s="20"/>
      <c r="B650" s="133"/>
      <c r="C650" s="14"/>
      <c r="D650" s="108"/>
      <c r="E650" s="129"/>
      <c r="F650" s="129"/>
      <c r="G650" s="12"/>
      <c r="H650" s="111"/>
      <c r="I650" s="14"/>
      <c r="J650" s="14"/>
      <c r="K650" s="16"/>
      <c r="L650" s="144" t="str">
        <f>IF(K651="","",LOOKUP(K651,{1,2.1,2.2,2.3,3,4.1,4.2,4.3,5.1,5.2,6.1,7,8,9},{"Explosives","Flammable Gas"," Non-Flammable Non-Toxic Gas","Toxic Gas","Flammable Liquid","Flammable Solid","Spontaneously Combustible","Dangerous When Wet","Oxidizing Agent","Organic Peroxide","Toxic","Radioactive","Corrosive","Miscellaneous Dangerous Goods"}))</f>
        <v/>
      </c>
      <c r="M650" s="14"/>
      <c r="N650" s="112"/>
      <c r="O650" s="88"/>
      <c r="P650" s="14"/>
      <c r="Q650" s="15" t="str">
        <f>IF(OR($O650="",$P650=""),"",INDEX('Hide Me'!$AE$4:$AI$8,MATCH($P650,'Hide Me'!$AD$4:$AD$8,0),MATCH($O650,'Hide Me'!$AE$3:$AI$3,0)))</f>
        <v/>
      </c>
      <c r="R650" s="48" t="str">
        <f>IF($Q650="","",VLOOKUP($Q650,'Hide Me'!$AD$11:$AE$14,2,FALSE))</f>
        <v/>
      </c>
      <c r="S650" s="45"/>
    </row>
    <row r="651" spans="1:19" s="19" customFormat="1" x14ac:dyDescent="0.2">
      <c r="A651" s="20"/>
      <c r="B651" s="133"/>
      <c r="C651" s="14"/>
      <c r="D651" s="108"/>
      <c r="E651" s="129"/>
      <c r="F651" s="129"/>
      <c r="G651" s="12"/>
      <c r="H651" s="111"/>
      <c r="I651" s="14"/>
      <c r="J651" s="14"/>
      <c r="K651" s="16"/>
      <c r="L651" s="144" t="str">
        <f>IF(K652="","",LOOKUP(K652,{1,2.1,2.2,2.3,3,4.1,4.2,4.3,5.1,5.2,6.1,7,8,9},{"Explosives","Flammable Gas"," Non-Flammable Non-Toxic Gas","Toxic Gas","Flammable Liquid","Flammable Solid","Spontaneously Combustible","Dangerous When Wet","Oxidizing Agent","Organic Peroxide","Toxic","Radioactive","Corrosive","Miscellaneous Dangerous Goods"}))</f>
        <v/>
      </c>
      <c r="M651" s="14"/>
      <c r="N651" s="112"/>
      <c r="O651" s="88"/>
      <c r="P651" s="14"/>
      <c r="Q651" s="15" t="str">
        <f>IF(OR($O651="",$P651=""),"",INDEX('Hide Me'!$AE$4:$AI$8,MATCH($P651,'Hide Me'!$AD$4:$AD$8,0),MATCH($O651,'Hide Me'!$AE$3:$AI$3,0)))</f>
        <v/>
      </c>
      <c r="R651" s="48" t="str">
        <f>IF($Q651="","",VLOOKUP($Q651,'Hide Me'!$AD$11:$AE$14,2,FALSE))</f>
        <v/>
      </c>
      <c r="S651" s="45"/>
    </row>
    <row r="652" spans="1:19" s="19" customFormat="1" x14ac:dyDescent="0.2">
      <c r="A652" s="20"/>
      <c r="B652" s="133"/>
      <c r="C652" s="14"/>
      <c r="D652" s="108"/>
      <c r="E652" s="129"/>
      <c r="F652" s="129"/>
      <c r="G652" s="12"/>
      <c r="H652" s="111"/>
      <c r="I652" s="14"/>
      <c r="J652" s="14"/>
      <c r="K652" s="16"/>
      <c r="L652" s="144" t="str">
        <f>IF(K653="","",LOOKUP(K653,{1,2.1,2.2,2.3,3,4.1,4.2,4.3,5.1,5.2,6.1,7,8,9},{"Explosives","Flammable Gas"," Non-Flammable Non-Toxic Gas","Toxic Gas","Flammable Liquid","Flammable Solid","Spontaneously Combustible","Dangerous When Wet","Oxidizing Agent","Organic Peroxide","Toxic","Radioactive","Corrosive","Miscellaneous Dangerous Goods"}))</f>
        <v/>
      </c>
      <c r="M652" s="14"/>
      <c r="N652" s="112"/>
      <c r="O652" s="88"/>
      <c r="P652" s="14"/>
      <c r="Q652" s="15" t="str">
        <f>IF(OR($O652="",$P652=""),"",INDEX('Hide Me'!$AE$4:$AI$8,MATCH($P652,'Hide Me'!$AD$4:$AD$8,0),MATCH($O652,'Hide Me'!$AE$3:$AI$3,0)))</f>
        <v/>
      </c>
      <c r="R652" s="48" t="str">
        <f>IF($Q652="","",VLOOKUP($Q652,'Hide Me'!$AD$11:$AE$14,2,FALSE))</f>
        <v/>
      </c>
      <c r="S652" s="45"/>
    </row>
    <row r="653" spans="1:19" s="19" customFormat="1" x14ac:dyDescent="0.2">
      <c r="A653" s="20"/>
      <c r="B653" s="133"/>
      <c r="C653" s="14"/>
      <c r="D653" s="108"/>
      <c r="E653" s="129"/>
      <c r="F653" s="129"/>
      <c r="G653" s="12"/>
      <c r="H653" s="111"/>
      <c r="I653" s="14"/>
      <c r="J653" s="14"/>
      <c r="K653" s="16"/>
      <c r="L653" s="144" t="str">
        <f>IF(K654="","",LOOKUP(K654,{1,2.1,2.2,2.3,3,4.1,4.2,4.3,5.1,5.2,6.1,7,8,9},{"Explosives","Flammable Gas"," Non-Flammable Non-Toxic Gas","Toxic Gas","Flammable Liquid","Flammable Solid","Spontaneously Combustible","Dangerous When Wet","Oxidizing Agent","Organic Peroxide","Toxic","Radioactive","Corrosive","Miscellaneous Dangerous Goods"}))</f>
        <v/>
      </c>
      <c r="M653" s="14"/>
      <c r="N653" s="112"/>
      <c r="O653" s="88"/>
      <c r="P653" s="14"/>
      <c r="Q653" s="15" t="str">
        <f>IF(OR($O653="",$P653=""),"",INDEX('Hide Me'!$AE$4:$AI$8,MATCH($P653,'Hide Me'!$AD$4:$AD$8,0),MATCH($O653,'Hide Me'!$AE$3:$AI$3,0)))</f>
        <v/>
      </c>
      <c r="R653" s="48" t="str">
        <f>IF($Q653="","",VLOOKUP($Q653,'Hide Me'!$AD$11:$AE$14,2,FALSE))</f>
        <v/>
      </c>
      <c r="S653" s="45"/>
    </row>
    <row r="654" spans="1:19" s="19" customFormat="1" x14ac:dyDescent="0.2">
      <c r="A654" s="20"/>
      <c r="B654" s="133"/>
      <c r="C654" s="14"/>
      <c r="D654" s="108"/>
      <c r="E654" s="129"/>
      <c r="F654" s="129"/>
      <c r="G654" s="12"/>
      <c r="H654" s="111"/>
      <c r="I654" s="14"/>
      <c r="J654" s="14"/>
      <c r="K654" s="16"/>
      <c r="L654" s="144" t="str">
        <f>IF(K655="","",LOOKUP(K655,{1,2.1,2.2,2.3,3,4.1,4.2,4.3,5.1,5.2,6.1,7,8,9},{"Explosives","Flammable Gas"," Non-Flammable Non-Toxic Gas","Toxic Gas","Flammable Liquid","Flammable Solid","Spontaneously Combustible","Dangerous When Wet","Oxidizing Agent","Organic Peroxide","Toxic","Radioactive","Corrosive","Miscellaneous Dangerous Goods"}))</f>
        <v/>
      </c>
      <c r="M654" s="14"/>
      <c r="N654" s="112"/>
      <c r="O654" s="88"/>
      <c r="P654" s="14"/>
      <c r="Q654" s="15" t="str">
        <f>IF(OR($O654="",$P654=""),"",INDEX('Hide Me'!$AE$4:$AI$8,MATCH($P654,'Hide Me'!$AD$4:$AD$8,0),MATCH($O654,'Hide Me'!$AE$3:$AI$3,0)))</f>
        <v/>
      </c>
      <c r="R654" s="48" t="str">
        <f>IF($Q654="","",VLOOKUP($Q654,'Hide Me'!$AD$11:$AE$14,2,FALSE))</f>
        <v/>
      </c>
      <c r="S654" s="45"/>
    </row>
    <row r="655" spans="1:19" s="19" customFormat="1" x14ac:dyDescent="0.2">
      <c r="A655" s="20"/>
      <c r="B655" s="133"/>
      <c r="C655" s="14"/>
      <c r="D655" s="108"/>
      <c r="E655" s="129"/>
      <c r="F655" s="129"/>
      <c r="G655" s="12"/>
      <c r="H655" s="111"/>
      <c r="I655" s="14"/>
      <c r="J655" s="14"/>
      <c r="K655" s="16"/>
      <c r="L655" s="144" t="str">
        <f>IF(K656="","",LOOKUP(K656,{1,2.1,2.2,2.3,3,4.1,4.2,4.3,5.1,5.2,6.1,7,8,9},{"Explosives","Flammable Gas"," Non-Flammable Non-Toxic Gas","Toxic Gas","Flammable Liquid","Flammable Solid","Spontaneously Combustible","Dangerous When Wet","Oxidizing Agent","Organic Peroxide","Toxic","Radioactive","Corrosive","Miscellaneous Dangerous Goods"}))</f>
        <v/>
      </c>
      <c r="M655" s="14"/>
      <c r="N655" s="112"/>
      <c r="O655" s="88"/>
      <c r="P655" s="14"/>
      <c r="Q655" s="15" t="str">
        <f>IF(OR($O655="",$P655=""),"",INDEX('Hide Me'!$AE$4:$AI$8,MATCH($P655,'Hide Me'!$AD$4:$AD$8,0),MATCH($O655,'Hide Me'!$AE$3:$AI$3,0)))</f>
        <v/>
      </c>
      <c r="R655" s="48" t="str">
        <f>IF($Q655="","",VLOOKUP($Q655,'Hide Me'!$AD$11:$AE$14,2,FALSE))</f>
        <v/>
      </c>
      <c r="S655" s="45"/>
    </row>
    <row r="656" spans="1:19" s="19" customFormat="1" x14ac:dyDescent="0.2">
      <c r="A656" s="20"/>
      <c r="B656" s="133"/>
      <c r="C656" s="14"/>
      <c r="D656" s="108"/>
      <c r="E656" s="129"/>
      <c r="F656" s="129"/>
      <c r="G656" s="12"/>
      <c r="H656" s="111"/>
      <c r="I656" s="14"/>
      <c r="J656" s="14"/>
      <c r="K656" s="16"/>
      <c r="L656" s="144" t="str">
        <f>IF(K657="","",LOOKUP(K657,{1,2.1,2.2,2.3,3,4.1,4.2,4.3,5.1,5.2,6.1,7,8,9},{"Explosives","Flammable Gas"," Non-Flammable Non-Toxic Gas","Toxic Gas","Flammable Liquid","Flammable Solid","Spontaneously Combustible","Dangerous When Wet","Oxidizing Agent","Organic Peroxide","Toxic","Radioactive","Corrosive","Miscellaneous Dangerous Goods"}))</f>
        <v/>
      </c>
      <c r="M656" s="14"/>
      <c r="N656" s="112"/>
      <c r="O656" s="88"/>
      <c r="P656" s="14"/>
      <c r="Q656" s="15" t="str">
        <f>IF(OR($O656="",$P656=""),"",INDEX('Hide Me'!$AE$4:$AI$8,MATCH($P656,'Hide Me'!$AD$4:$AD$8,0),MATCH($O656,'Hide Me'!$AE$3:$AI$3,0)))</f>
        <v/>
      </c>
      <c r="R656" s="48" t="str">
        <f>IF($Q656="","",VLOOKUP($Q656,'Hide Me'!$AD$11:$AE$14,2,FALSE))</f>
        <v/>
      </c>
      <c r="S656" s="45"/>
    </row>
    <row r="657" spans="1:19" s="19" customFormat="1" x14ac:dyDescent="0.2">
      <c r="A657" s="20"/>
      <c r="B657" s="133"/>
      <c r="C657" s="14"/>
      <c r="D657" s="108"/>
      <c r="E657" s="129"/>
      <c r="F657" s="129"/>
      <c r="G657" s="12"/>
      <c r="H657" s="111"/>
      <c r="I657" s="14"/>
      <c r="J657" s="14"/>
      <c r="K657" s="16"/>
      <c r="L657" s="144" t="str">
        <f>IF(K658="","",LOOKUP(K658,{1,2.1,2.2,2.3,3,4.1,4.2,4.3,5.1,5.2,6.1,7,8,9},{"Explosives","Flammable Gas"," Non-Flammable Non-Toxic Gas","Toxic Gas","Flammable Liquid","Flammable Solid","Spontaneously Combustible","Dangerous When Wet","Oxidizing Agent","Organic Peroxide","Toxic","Radioactive","Corrosive","Miscellaneous Dangerous Goods"}))</f>
        <v/>
      </c>
      <c r="M657" s="14"/>
      <c r="N657" s="112"/>
      <c r="O657" s="88"/>
      <c r="P657" s="14"/>
      <c r="Q657" s="15" t="str">
        <f>IF(OR($O657="",$P657=""),"",INDEX('Hide Me'!$AE$4:$AI$8,MATCH($P657,'Hide Me'!$AD$4:$AD$8,0),MATCH($O657,'Hide Me'!$AE$3:$AI$3,0)))</f>
        <v/>
      </c>
      <c r="R657" s="48" t="str">
        <f>IF($Q657="","",VLOOKUP($Q657,'Hide Me'!$AD$11:$AE$14,2,FALSE))</f>
        <v/>
      </c>
      <c r="S657" s="45"/>
    </row>
    <row r="658" spans="1:19" s="19" customFormat="1" x14ac:dyDescent="0.2">
      <c r="A658" s="20"/>
      <c r="B658" s="133"/>
      <c r="C658" s="14"/>
      <c r="D658" s="108"/>
      <c r="E658" s="129"/>
      <c r="F658" s="129"/>
      <c r="G658" s="12"/>
      <c r="H658" s="111"/>
      <c r="I658" s="14"/>
      <c r="J658" s="14"/>
      <c r="K658" s="16"/>
      <c r="L658" s="144" t="str">
        <f>IF(K659="","",LOOKUP(K659,{1,2.1,2.2,2.3,3,4.1,4.2,4.3,5.1,5.2,6.1,7,8,9},{"Explosives","Flammable Gas"," Non-Flammable Non-Toxic Gas","Toxic Gas","Flammable Liquid","Flammable Solid","Spontaneously Combustible","Dangerous When Wet","Oxidizing Agent","Organic Peroxide","Toxic","Radioactive","Corrosive","Miscellaneous Dangerous Goods"}))</f>
        <v/>
      </c>
      <c r="M658" s="14"/>
      <c r="N658" s="112"/>
      <c r="O658" s="88"/>
      <c r="P658" s="14"/>
      <c r="Q658" s="15" t="str">
        <f>IF(OR($O658="",$P658=""),"",INDEX('Hide Me'!$AE$4:$AI$8,MATCH($P658,'Hide Me'!$AD$4:$AD$8,0),MATCH($O658,'Hide Me'!$AE$3:$AI$3,0)))</f>
        <v/>
      </c>
      <c r="R658" s="48" t="str">
        <f>IF($Q658="","",VLOOKUP($Q658,'Hide Me'!$AD$11:$AE$14,2,FALSE))</f>
        <v/>
      </c>
      <c r="S658" s="45"/>
    </row>
    <row r="659" spans="1:19" s="19" customFormat="1" x14ac:dyDescent="0.2">
      <c r="A659" s="20"/>
      <c r="B659" s="133"/>
      <c r="C659" s="14"/>
      <c r="D659" s="108"/>
      <c r="E659" s="129"/>
      <c r="F659" s="129"/>
      <c r="G659" s="12"/>
      <c r="H659" s="111"/>
      <c r="I659" s="14"/>
      <c r="J659" s="14"/>
      <c r="K659" s="16"/>
      <c r="L659" s="144" t="str">
        <f>IF(K660="","",LOOKUP(K660,{1,2.1,2.2,2.3,3,4.1,4.2,4.3,5.1,5.2,6.1,7,8,9},{"Explosives","Flammable Gas"," Non-Flammable Non-Toxic Gas","Toxic Gas","Flammable Liquid","Flammable Solid","Spontaneously Combustible","Dangerous When Wet","Oxidizing Agent","Organic Peroxide","Toxic","Radioactive","Corrosive","Miscellaneous Dangerous Goods"}))</f>
        <v/>
      </c>
      <c r="M659" s="14"/>
      <c r="N659" s="112"/>
      <c r="O659" s="88"/>
      <c r="P659" s="14"/>
      <c r="Q659" s="15" t="str">
        <f>IF(OR($O659="",$P659=""),"",INDEX('Hide Me'!$AE$4:$AI$8,MATCH($P659,'Hide Me'!$AD$4:$AD$8,0),MATCH($O659,'Hide Me'!$AE$3:$AI$3,0)))</f>
        <v/>
      </c>
      <c r="R659" s="48" t="str">
        <f>IF($Q659="","",VLOOKUP($Q659,'Hide Me'!$AD$11:$AE$14,2,FALSE))</f>
        <v/>
      </c>
      <c r="S659" s="45"/>
    </row>
    <row r="660" spans="1:19" s="19" customFormat="1" x14ac:dyDescent="0.2">
      <c r="A660" s="20"/>
      <c r="B660" s="133"/>
      <c r="C660" s="14"/>
      <c r="D660" s="108"/>
      <c r="E660" s="129"/>
      <c r="F660" s="129"/>
      <c r="G660" s="12"/>
      <c r="H660" s="111"/>
      <c r="I660" s="14"/>
      <c r="J660" s="14"/>
      <c r="K660" s="16"/>
      <c r="L660" s="144" t="str">
        <f>IF(K661="","",LOOKUP(K661,{1,2.1,2.2,2.3,3,4.1,4.2,4.3,5.1,5.2,6.1,7,8,9},{"Explosives","Flammable Gas"," Non-Flammable Non-Toxic Gas","Toxic Gas","Flammable Liquid","Flammable Solid","Spontaneously Combustible","Dangerous When Wet","Oxidizing Agent","Organic Peroxide","Toxic","Radioactive","Corrosive","Miscellaneous Dangerous Goods"}))</f>
        <v/>
      </c>
      <c r="M660" s="14"/>
      <c r="N660" s="112"/>
      <c r="O660" s="88"/>
      <c r="P660" s="14"/>
      <c r="Q660" s="15" t="str">
        <f>IF(OR($O660="",$P660=""),"",INDEX('Hide Me'!$AE$4:$AI$8,MATCH($P660,'Hide Me'!$AD$4:$AD$8,0),MATCH($O660,'Hide Me'!$AE$3:$AI$3,0)))</f>
        <v/>
      </c>
      <c r="R660" s="48" t="str">
        <f>IF($Q660="","",VLOOKUP($Q660,'Hide Me'!$AD$11:$AE$14,2,FALSE))</f>
        <v/>
      </c>
      <c r="S660" s="45"/>
    </row>
    <row r="661" spans="1:19" s="19" customFormat="1" x14ac:dyDescent="0.2">
      <c r="A661" s="20"/>
      <c r="B661" s="133"/>
      <c r="C661" s="14"/>
      <c r="D661" s="108"/>
      <c r="E661" s="129"/>
      <c r="F661" s="129"/>
      <c r="G661" s="12"/>
      <c r="H661" s="111"/>
      <c r="I661" s="14"/>
      <c r="J661" s="14"/>
      <c r="K661" s="16"/>
      <c r="L661" s="144" t="str">
        <f>IF(K662="","",LOOKUP(K662,{1,2.1,2.2,2.3,3,4.1,4.2,4.3,5.1,5.2,6.1,7,8,9},{"Explosives","Flammable Gas"," Non-Flammable Non-Toxic Gas","Toxic Gas","Flammable Liquid","Flammable Solid","Spontaneously Combustible","Dangerous When Wet","Oxidizing Agent","Organic Peroxide","Toxic","Radioactive","Corrosive","Miscellaneous Dangerous Goods"}))</f>
        <v/>
      </c>
      <c r="M661" s="14"/>
      <c r="N661" s="112"/>
      <c r="O661" s="88"/>
      <c r="P661" s="14"/>
      <c r="Q661" s="15" t="str">
        <f>IF(OR($O661="",$P661=""),"",INDEX('Hide Me'!$AE$4:$AI$8,MATCH($P661,'Hide Me'!$AD$4:$AD$8,0),MATCH($O661,'Hide Me'!$AE$3:$AI$3,0)))</f>
        <v/>
      </c>
      <c r="R661" s="48" t="str">
        <f>IF($Q661="","",VLOOKUP($Q661,'Hide Me'!$AD$11:$AE$14,2,FALSE))</f>
        <v/>
      </c>
      <c r="S661" s="45"/>
    </row>
    <row r="662" spans="1:19" s="19" customFormat="1" x14ac:dyDescent="0.2">
      <c r="A662" s="20"/>
      <c r="B662" s="133"/>
      <c r="C662" s="14"/>
      <c r="D662" s="108"/>
      <c r="E662" s="129"/>
      <c r="F662" s="129"/>
      <c r="G662" s="12"/>
      <c r="H662" s="111"/>
      <c r="I662" s="14"/>
      <c r="J662" s="14"/>
      <c r="K662" s="16"/>
      <c r="L662" s="144" t="str">
        <f>IF(K663="","",LOOKUP(K663,{1,2.1,2.2,2.3,3,4.1,4.2,4.3,5.1,5.2,6.1,7,8,9},{"Explosives","Flammable Gas"," Non-Flammable Non-Toxic Gas","Toxic Gas","Flammable Liquid","Flammable Solid","Spontaneously Combustible","Dangerous When Wet","Oxidizing Agent","Organic Peroxide","Toxic","Radioactive","Corrosive","Miscellaneous Dangerous Goods"}))</f>
        <v/>
      </c>
      <c r="M662" s="14"/>
      <c r="N662" s="112"/>
      <c r="O662" s="88"/>
      <c r="P662" s="14"/>
      <c r="Q662" s="15" t="str">
        <f>IF(OR($O662="",$P662=""),"",INDEX('Hide Me'!$AE$4:$AI$8,MATCH($P662,'Hide Me'!$AD$4:$AD$8,0),MATCH($O662,'Hide Me'!$AE$3:$AI$3,0)))</f>
        <v/>
      </c>
      <c r="R662" s="48" t="str">
        <f>IF($Q662="","",VLOOKUP($Q662,'Hide Me'!$AD$11:$AE$14,2,FALSE))</f>
        <v/>
      </c>
      <c r="S662" s="45"/>
    </row>
    <row r="663" spans="1:19" s="19" customFormat="1" x14ac:dyDescent="0.2">
      <c r="A663" s="20"/>
      <c r="B663" s="133"/>
      <c r="C663" s="14"/>
      <c r="D663" s="108"/>
      <c r="E663" s="129"/>
      <c r="F663" s="129"/>
      <c r="G663" s="12"/>
      <c r="H663" s="111"/>
      <c r="I663" s="14"/>
      <c r="J663" s="14"/>
      <c r="K663" s="16"/>
      <c r="L663" s="144" t="str">
        <f>IF(K664="","",LOOKUP(K664,{1,2.1,2.2,2.3,3,4.1,4.2,4.3,5.1,5.2,6.1,7,8,9},{"Explosives","Flammable Gas"," Non-Flammable Non-Toxic Gas","Toxic Gas","Flammable Liquid","Flammable Solid","Spontaneously Combustible","Dangerous When Wet","Oxidizing Agent","Organic Peroxide","Toxic","Radioactive","Corrosive","Miscellaneous Dangerous Goods"}))</f>
        <v/>
      </c>
      <c r="M663" s="14"/>
      <c r="N663" s="112"/>
      <c r="O663" s="88"/>
      <c r="P663" s="14"/>
      <c r="Q663" s="15" t="str">
        <f>IF(OR($O663="",$P663=""),"",INDEX('Hide Me'!$AE$4:$AI$8,MATCH($P663,'Hide Me'!$AD$4:$AD$8,0),MATCH($O663,'Hide Me'!$AE$3:$AI$3,0)))</f>
        <v/>
      </c>
      <c r="R663" s="48" t="str">
        <f>IF($Q663="","",VLOOKUP($Q663,'Hide Me'!$AD$11:$AE$14,2,FALSE))</f>
        <v/>
      </c>
      <c r="S663" s="45"/>
    </row>
    <row r="664" spans="1:19" s="19" customFormat="1" x14ac:dyDescent="0.2">
      <c r="A664" s="20"/>
      <c r="B664" s="133"/>
      <c r="C664" s="14"/>
      <c r="D664" s="108"/>
      <c r="E664" s="129"/>
      <c r="F664" s="129"/>
      <c r="G664" s="12"/>
      <c r="H664" s="111"/>
      <c r="I664" s="14"/>
      <c r="J664" s="14"/>
      <c r="K664" s="16"/>
      <c r="L664" s="144" t="str">
        <f>IF(K665="","",LOOKUP(K665,{1,2.1,2.2,2.3,3,4.1,4.2,4.3,5.1,5.2,6.1,7,8,9},{"Explosives","Flammable Gas"," Non-Flammable Non-Toxic Gas","Toxic Gas","Flammable Liquid","Flammable Solid","Spontaneously Combustible","Dangerous When Wet","Oxidizing Agent","Organic Peroxide","Toxic","Radioactive","Corrosive","Miscellaneous Dangerous Goods"}))</f>
        <v/>
      </c>
      <c r="M664" s="14"/>
      <c r="N664" s="112"/>
      <c r="O664" s="88"/>
      <c r="P664" s="14"/>
      <c r="Q664" s="15" t="str">
        <f>IF(OR($O664="",$P664=""),"",INDEX('Hide Me'!$AE$4:$AI$8,MATCH($P664,'Hide Me'!$AD$4:$AD$8,0),MATCH($O664,'Hide Me'!$AE$3:$AI$3,0)))</f>
        <v/>
      </c>
      <c r="R664" s="48" t="str">
        <f>IF($Q664="","",VLOOKUP($Q664,'Hide Me'!$AD$11:$AE$14,2,FALSE))</f>
        <v/>
      </c>
      <c r="S664" s="45"/>
    </row>
    <row r="665" spans="1:19" s="19" customFormat="1" x14ac:dyDescent="0.2">
      <c r="A665" s="20"/>
      <c r="B665" s="133"/>
      <c r="C665" s="14"/>
      <c r="D665" s="108"/>
      <c r="E665" s="129"/>
      <c r="F665" s="129"/>
      <c r="G665" s="12"/>
      <c r="H665" s="111"/>
      <c r="I665" s="14"/>
      <c r="J665" s="14"/>
      <c r="K665" s="16"/>
      <c r="L665" s="144" t="str">
        <f>IF(K666="","",LOOKUP(K666,{1,2.1,2.2,2.3,3,4.1,4.2,4.3,5.1,5.2,6.1,7,8,9},{"Explosives","Flammable Gas"," Non-Flammable Non-Toxic Gas","Toxic Gas","Flammable Liquid","Flammable Solid","Spontaneously Combustible","Dangerous When Wet","Oxidizing Agent","Organic Peroxide","Toxic","Radioactive","Corrosive","Miscellaneous Dangerous Goods"}))</f>
        <v/>
      </c>
      <c r="M665" s="14"/>
      <c r="N665" s="112"/>
      <c r="O665" s="88"/>
      <c r="P665" s="14"/>
      <c r="Q665" s="15" t="str">
        <f>IF(OR($O665="",$P665=""),"",INDEX('Hide Me'!$AE$4:$AI$8,MATCH($P665,'Hide Me'!$AD$4:$AD$8,0),MATCH($O665,'Hide Me'!$AE$3:$AI$3,0)))</f>
        <v/>
      </c>
      <c r="R665" s="48" t="str">
        <f>IF($Q665="","",VLOOKUP($Q665,'Hide Me'!$AD$11:$AE$14,2,FALSE))</f>
        <v/>
      </c>
      <c r="S665" s="45"/>
    </row>
    <row r="666" spans="1:19" s="19" customFormat="1" x14ac:dyDescent="0.2">
      <c r="A666" s="20"/>
      <c r="B666" s="133"/>
      <c r="C666" s="14"/>
      <c r="D666" s="108"/>
      <c r="E666" s="129"/>
      <c r="F666" s="129"/>
      <c r="G666" s="12"/>
      <c r="H666" s="111"/>
      <c r="I666" s="14"/>
      <c r="J666" s="14"/>
      <c r="K666" s="16"/>
      <c r="L666" s="144" t="str">
        <f>IF(K667="","",LOOKUP(K667,{1,2.1,2.2,2.3,3,4.1,4.2,4.3,5.1,5.2,6.1,7,8,9},{"Explosives","Flammable Gas"," Non-Flammable Non-Toxic Gas","Toxic Gas","Flammable Liquid","Flammable Solid","Spontaneously Combustible","Dangerous When Wet","Oxidizing Agent","Organic Peroxide","Toxic","Radioactive","Corrosive","Miscellaneous Dangerous Goods"}))</f>
        <v/>
      </c>
      <c r="M666" s="14"/>
      <c r="N666" s="112"/>
      <c r="O666" s="88"/>
      <c r="P666" s="14"/>
      <c r="Q666" s="15" t="str">
        <f>IF(OR($O666="",$P666=""),"",INDEX('Hide Me'!$AE$4:$AI$8,MATCH($P666,'Hide Me'!$AD$4:$AD$8,0),MATCH($O666,'Hide Me'!$AE$3:$AI$3,0)))</f>
        <v/>
      </c>
      <c r="R666" s="48" t="str">
        <f>IF($Q666="","",VLOOKUP($Q666,'Hide Me'!$AD$11:$AE$14,2,FALSE))</f>
        <v/>
      </c>
      <c r="S666" s="45"/>
    </row>
    <row r="667" spans="1:19" s="19" customFormat="1" x14ac:dyDescent="0.2">
      <c r="A667" s="20"/>
      <c r="B667" s="133"/>
      <c r="C667" s="14"/>
      <c r="D667" s="108"/>
      <c r="E667" s="129"/>
      <c r="F667" s="129"/>
      <c r="G667" s="12"/>
      <c r="H667" s="111"/>
      <c r="I667" s="14"/>
      <c r="J667" s="14"/>
      <c r="K667" s="16"/>
      <c r="L667" s="144" t="str">
        <f>IF(K668="","",LOOKUP(K668,{1,2.1,2.2,2.3,3,4.1,4.2,4.3,5.1,5.2,6.1,7,8,9},{"Explosives","Flammable Gas"," Non-Flammable Non-Toxic Gas","Toxic Gas","Flammable Liquid","Flammable Solid","Spontaneously Combustible","Dangerous When Wet","Oxidizing Agent","Organic Peroxide","Toxic","Radioactive","Corrosive","Miscellaneous Dangerous Goods"}))</f>
        <v/>
      </c>
      <c r="M667" s="14"/>
      <c r="N667" s="112"/>
      <c r="O667" s="88"/>
      <c r="P667" s="14"/>
      <c r="Q667" s="15" t="str">
        <f>IF(OR($O667="",$P667=""),"",INDEX('Hide Me'!$AE$4:$AI$8,MATCH($P667,'Hide Me'!$AD$4:$AD$8,0),MATCH($O667,'Hide Me'!$AE$3:$AI$3,0)))</f>
        <v/>
      </c>
      <c r="R667" s="48" t="str">
        <f>IF($Q667="","",VLOOKUP($Q667,'Hide Me'!$AD$11:$AE$14,2,FALSE))</f>
        <v/>
      </c>
      <c r="S667" s="45"/>
    </row>
    <row r="668" spans="1:19" s="19" customFormat="1" x14ac:dyDescent="0.2">
      <c r="A668" s="20"/>
      <c r="B668" s="133"/>
      <c r="C668" s="14"/>
      <c r="D668" s="108"/>
      <c r="E668" s="129"/>
      <c r="F668" s="129"/>
      <c r="G668" s="12"/>
      <c r="H668" s="111"/>
      <c r="I668" s="14"/>
      <c r="J668" s="14"/>
      <c r="K668" s="16"/>
      <c r="L668" s="144" t="str">
        <f>IF(K669="","",LOOKUP(K669,{1,2.1,2.2,2.3,3,4.1,4.2,4.3,5.1,5.2,6.1,7,8,9},{"Explosives","Flammable Gas"," Non-Flammable Non-Toxic Gas","Toxic Gas","Flammable Liquid","Flammable Solid","Spontaneously Combustible","Dangerous When Wet","Oxidizing Agent","Organic Peroxide","Toxic","Radioactive","Corrosive","Miscellaneous Dangerous Goods"}))</f>
        <v/>
      </c>
      <c r="M668" s="14"/>
      <c r="N668" s="112"/>
      <c r="O668" s="88"/>
      <c r="P668" s="14"/>
      <c r="Q668" s="15" t="str">
        <f>IF(OR($O668="",$P668=""),"",INDEX('Hide Me'!$AE$4:$AI$8,MATCH($P668,'Hide Me'!$AD$4:$AD$8,0),MATCH($O668,'Hide Me'!$AE$3:$AI$3,0)))</f>
        <v/>
      </c>
      <c r="R668" s="48" t="str">
        <f>IF($Q668="","",VLOOKUP($Q668,'Hide Me'!$AD$11:$AE$14,2,FALSE))</f>
        <v/>
      </c>
      <c r="S668" s="45"/>
    </row>
    <row r="669" spans="1:19" s="19" customFormat="1" x14ac:dyDescent="0.2">
      <c r="A669" s="20"/>
      <c r="B669" s="133"/>
      <c r="C669" s="14"/>
      <c r="D669" s="108"/>
      <c r="E669" s="129"/>
      <c r="F669" s="129"/>
      <c r="G669" s="12"/>
      <c r="H669" s="111"/>
      <c r="I669" s="14"/>
      <c r="J669" s="14"/>
      <c r="K669" s="16"/>
      <c r="L669" s="144" t="str">
        <f>IF(K670="","",LOOKUP(K670,{1,2.1,2.2,2.3,3,4.1,4.2,4.3,5.1,5.2,6.1,7,8,9},{"Explosives","Flammable Gas"," Non-Flammable Non-Toxic Gas","Toxic Gas","Flammable Liquid","Flammable Solid","Spontaneously Combustible","Dangerous When Wet","Oxidizing Agent","Organic Peroxide","Toxic","Radioactive","Corrosive","Miscellaneous Dangerous Goods"}))</f>
        <v/>
      </c>
      <c r="M669" s="14"/>
      <c r="N669" s="112"/>
      <c r="O669" s="88"/>
      <c r="P669" s="14"/>
      <c r="Q669" s="15" t="str">
        <f>IF(OR($O669="",$P669=""),"",INDEX('Hide Me'!$AE$4:$AI$8,MATCH($P669,'Hide Me'!$AD$4:$AD$8,0),MATCH($O669,'Hide Me'!$AE$3:$AI$3,0)))</f>
        <v/>
      </c>
      <c r="R669" s="48" t="str">
        <f>IF($Q669="","",VLOOKUP($Q669,'Hide Me'!$AD$11:$AE$14,2,FALSE))</f>
        <v/>
      </c>
      <c r="S669" s="45"/>
    </row>
    <row r="670" spans="1:19" s="19" customFormat="1" x14ac:dyDescent="0.2">
      <c r="A670" s="20"/>
      <c r="B670" s="133"/>
      <c r="C670" s="14"/>
      <c r="D670" s="108"/>
      <c r="E670" s="129"/>
      <c r="F670" s="129"/>
      <c r="G670" s="12"/>
      <c r="H670" s="111"/>
      <c r="I670" s="14"/>
      <c r="J670" s="14"/>
      <c r="K670" s="16"/>
      <c r="L670" s="144" t="str">
        <f>IF(K671="","",LOOKUP(K671,{1,2.1,2.2,2.3,3,4.1,4.2,4.3,5.1,5.2,6.1,7,8,9},{"Explosives","Flammable Gas"," Non-Flammable Non-Toxic Gas","Toxic Gas","Flammable Liquid","Flammable Solid","Spontaneously Combustible","Dangerous When Wet","Oxidizing Agent","Organic Peroxide","Toxic","Radioactive","Corrosive","Miscellaneous Dangerous Goods"}))</f>
        <v/>
      </c>
      <c r="M670" s="14"/>
      <c r="N670" s="112"/>
      <c r="O670" s="88"/>
      <c r="P670" s="14"/>
      <c r="Q670" s="15" t="str">
        <f>IF(OR($O670="",$P670=""),"",INDEX('Hide Me'!$AE$4:$AI$8,MATCH($P670,'Hide Me'!$AD$4:$AD$8,0),MATCH($O670,'Hide Me'!$AE$3:$AI$3,0)))</f>
        <v/>
      </c>
      <c r="R670" s="48" t="str">
        <f>IF($Q670="","",VLOOKUP($Q670,'Hide Me'!$AD$11:$AE$14,2,FALSE))</f>
        <v/>
      </c>
      <c r="S670" s="45"/>
    </row>
    <row r="671" spans="1:19" s="19" customFormat="1" x14ac:dyDescent="0.2">
      <c r="A671" s="20"/>
      <c r="B671" s="133"/>
      <c r="C671" s="14"/>
      <c r="D671" s="108"/>
      <c r="E671" s="129"/>
      <c r="F671" s="129"/>
      <c r="G671" s="12"/>
      <c r="H671" s="111"/>
      <c r="I671" s="14"/>
      <c r="J671" s="14"/>
      <c r="K671" s="16"/>
      <c r="L671" s="144" t="str">
        <f>IF(K672="","",LOOKUP(K672,{1,2.1,2.2,2.3,3,4.1,4.2,4.3,5.1,5.2,6.1,7,8,9},{"Explosives","Flammable Gas"," Non-Flammable Non-Toxic Gas","Toxic Gas","Flammable Liquid","Flammable Solid","Spontaneously Combustible","Dangerous When Wet","Oxidizing Agent","Organic Peroxide","Toxic","Radioactive","Corrosive","Miscellaneous Dangerous Goods"}))</f>
        <v/>
      </c>
      <c r="M671" s="14"/>
      <c r="N671" s="112"/>
      <c r="O671" s="88"/>
      <c r="P671" s="14"/>
      <c r="Q671" s="15" t="str">
        <f>IF(OR($O671="",$P671=""),"",INDEX('Hide Me'!$AE$4:$AI$8,MATCH($P671,'Hide Me'!$AD$4:$AD$8,0),MATCH($O671,'Hide Me'!$AE$3:$AI$3,0)))</f>
        <v/>
      </c>
      <c r="R671" s="48" t="str">
        <f>IF($Q671="","",VLOOKUP($Q671,'Hide Me'!$AD$11:$AE$14,2,FALSE))</f>
        <v/>
      </c>
      <c r="S671" s="45"/>
    </row>
    <row r="672" spans="1:19" s="19" customFormat="1" x14ac:dyDescent="0.2">
      <c r="A672" s="20"/>
      <c r="B672" s="133"/>
      <c r="C672" s="14"/>
      <c r="D672" s="108"/>
      <c r="E672" s="129"/>
      <c r="F672" s="129"/>
      <c r="G672" s="12"/>
      <c r="H672" s="111"/>
      <c r="I672" s="14"/>
      <c r="J672" s="14"/>
      <c r="K672" s="16"/>
      <c r="L672" s="144" t="str">
        <f>IF(K673="","",LOOKUP(K673,{1,2.1,2.2,2.3,3,4.1,4.2,4.3,5.1,5.2,6.1,7,8,9},{"Explosives","Flammable Gas"," Non-Flammable Non-Toxic Gas","Toxic Gas","Flammable Liquid","Flammable Solid","Spontaneously Combustible","Dangerous When Wet","Oxidizing Agent","Organic Peroxide","Toxic","Radioactive","Corrosive","Miscellaneous Dangerous Goods"}))</f>
        <v/>
      </c>
      <c r="M672" s="14"/>
      <c r="N672" s="112"/>
      <c r="O672" s="88"/>
      <c r="P672" s="14"/>
      <c r="Q672" s="15" t="str">
        <f>IF(OR($O672="",$P672=""),"",INDEX('Hide Me'!$AE$4:$AI$8,MATCH($P672,'Hide Me'!$AD$4:$AD$8,0),MATCH($O672,'Hide Me'!$AE$3:$AI$3,0)))</f>
        <v/>
      </c>
      <c r="R672" s="48" t="str">
        <f>IF($Q672="","",VLOOKUP($Q672,'Hide Me'!$AD$11:$AE$14,2,FALSE))</f>
        <v/>
      </c>
      <c r="S672" s="45"/>
    </row>
    <row r="673" spans="1:19" s="19" customFormat="1" x14ac:dyDescent="0.2">
      <c r="A673" s="20"/>
      <c r="B673" s="133"/>
      <c r="C673" s="14"/>
      <c r="D673" s="108"/>
      <c r="E673" s="129"/>
      <c r="F673" s="129"/>
      <c r="G673" s="12"/>
      <c r="H673" s="111"/>
      <c r="I673" s="14"/>
      <c r="J673" s="14"/>
      <c r="K673" s="16"/>
      <c r="L673" s="144" t="str">
        <f>IF(K674="","",LOOKUP(K674,{1,2.1,2.2,2.3,3,4.1,4.2,4.3,5.1,5.2,6.1,7,8,9},{"Explosives","Flammable Gas"," Non-Flammable Non-Toxic Gas","Toxic Gas","Flammable Liquid","Flammable Solid","Spontaneously Combustible","Dangerous When Wet","Oxidizing Agent","Organic Peroxide","Toxic","Radioactive","Corrosive","Miscellaneous Dangerous Goods"}))</f>
        <v/>
      </c>
      <c r="M673" s="14"/>
      <c r="N673" s="112"/>
      <c r="O673" s="88"/>
      <c r="P673" s="14"/>
      <c r="Q673" s="15" t="str">
        <f>IF(OR($O673="",$P673=""),"",INDEX('Hide Me'!$AE$4:$AI$8,MATCH($P673,'Hide Me'!$AD$4:$AD$8,0),MATCH($O673,'Hide Me'!$AE$3:$AI$3,0)))</f>
        <v/>
      </c>
      <c r="R673" s="48" t="str">
        <f>IF($Q673="","",VLOOKUP($Q673,'Hide Me'!$AD$11:$AE$14,2,FALSE))</f>
        <v/>
      </c>
      <c r="S673" s="45"/>
    </row>
    <row r="674" spans="1:19" s="19" customFormat="1" x14ac:dyDescent="0.2">
      <c r="A674" s="20"/>
      <c r="B674" s="133"/>
      <c r="C674" s="14"/>
      <c r="D674" s="108"/>
      <c r="E674" s="129"/>
      <c r="F674" s="129"/>
      <c r="G674" s="12"/>
      <c r="H674" s="111"/>
      <c r="I674" s="14"/>
      <c r="J674" s="14"/>
      <c r="K674" s="16"/>
      <c r="L674" s="144" t="str">
        <f>IF(K675="","",LOOKUP(K675,{1,2.1,2.2,2.3,3,4.1,4.2,4.3,5.1,5.2,6.1,7,8,9},{"Explosives","Flammable Gas"," Non-Flammable Non-Toxic Gas","Toxic Gas","Flammable Liquid","Flammable Solid","Spontaneously Combustible","Dangerous When Wet","Oxidizing Agent","Organic Peroxide","Toxic","Radioactive","Corrosive","Miscellaneous Dangerous Goods"}))</f>
        <v/>
      </c>
      <c r="M674" s="14"/>
      <c r="N674" s="112"/>
      <c r="O674" s="88"/>
      <c r="P674" s="14"/>
      <c r="Q674" s="15" t="str">
        <f>IF(OR($O674="",$P674=""),"",INDEX('Hide Me'!$AE$4:$AI$8,MATCH($P674,'Hide Me'!$AD$4:$AD$8,0),MATCH($O674,'Hide Me'!$AE$3:$AI$3,0)))</f>
        <v/>
      </c>
      <c r="R674" s="48" t="str">
        <f>IF($Q674="","",VLOOKUP($Q674,'Hide Me'!$AD$11:$AE$14,2,FALSE))</f>
        <v/>
      </c>
      <c r="S674" s="45"/>
    </row>
    <row r="675" spans="1:19" s="19" customFormat="1" x14ac:dyDescent="0.2">
      <c r="A675" s="20"/>
      <c r="B675" s="133"/>
      <c r="C675" s="14"/>
      <c r="D675" s="108"/>
      <c r="E675" s="129"/>
      <c r="F675" s="129"/>
      <c r="G675" s="12"/>
      <c r="H675" s="111"/>
      <c r="I675" s="14"/>
      <c r="J675" s="14"/>
      <c r="K675" s="16"/>
      <c r="L675" s="144" t="str">
        <f>IF(K676="","",LOOKUP(K676,{1,2.1,2.2,2.3,3,4.1,4.2,4.3,5.1,5.2,6.1,7,8,9},{"Explosives","Flammable Gas"," Non-Flammable Non-Toxic Gas","Toxic Gas","Flammable Liquid","Flammable Solid","Spontaneously Combustible","Dangerous When Wet","Oxidizing Agent","Organic Peroxide","Toxic","Radioactive","Corrosive","Miscellaneous Dangerous Goods"}))</f>
        <v/>
      </c>
      <c r="M675" s="14"/>
      <c r="N675" s="112"/>
      <c r="O675" s="88"/>
      <c r="P675" s="14"/>
      <c r="Q675" s="15" t="str">
        <f>IF(OR($O675="",$P675=""),"",INDEX('Hide Me'!$AE$4:$AI$8,MATCH($P675,'Hide Me'!$AD$4:$AD$8,0),MATCH($O675,'Hide Me'!$AE$3:$AI$3,0)))</f>
        <v/>
      </c>
      <c r="R675" s="48" t="str">
        <f>IF($Q675="","",VLOOKUP($Q675,'Hide Me'!$AD$11:$AE$14,2,FALSE))</f>
        <v/>
      </c>
      <c r="S675" s="45"/>
    </row>
    <row r="676" spans="1:19" s="19" customFormat="1" x14ac:dyDescent="0.2">
      <c r="A676" s="20"/>
      <c r="B676" s="133"/>
      <c r="C676" s="14"/>
      <c r="D676" s="108"/>
      <c r="E676" s="129"/>
      <c r="F676" s="129"/>
      <c r="G676" s="12"/>
      <c r="H676" s="111"/>
      <c r="I676" s="14"/>
      <c r="J676" s="14"/>
      <c r="K676" s="16"/>
      <c r="L676" s="144" t="str">
        <f>IF(K677="","",LOOKUP(K677,{1,2.1,2.2,2.3,3,4.1,4.2,4.3,5.1,5.2,6.1,7,8,9},{"Explosives","Flammable Gas"," Non-Flammable Non-Toxic Gas","Toxic Gas","Flammable Liquid","Flammable Solid","Spontaneously Combustible","Dangerous When Wet","Oxidizing Agent","Organic Peroxide","Toxic","Radioactive","Corrosive","Miscellaneous Dangerous Goods"}))</f>
        <v/>
      </c>
      <c r="M676" s="14"/>
      <c r="N676" s="112"/>
      <c r="O676" s="88"/>
      <c r="P676" s="14"/>
      <c r="Q676" s="15" t="str">
        <f>IF(OR($O676="",$P676=""),"",INDEX('Hide Me'!$AE$4:$AI$8,MATCH($P676,'Hide Me'!$AD$4:$AD$8,0),MATCH($O676,'Hide Me'!$AE$3:$AI$3,0)))</f>
        <v/>
      </c>
      <c r="R676" s="48" t="str">
        <f>IF($Q676="","",VLOOKUP($Q676,'Hide Me'!$AD$11:$AE$14,2,FALSE))</f>
        <v/>
      </c>
      <c r="S676" s="45"/>
    </row>
    <row r="677" spans="1:19" s="19" customFormat="1" x14ac:dyDescent="0.2">
      <c r="A677" s="20"/>
      <c r="B677" s="133"/>
      <c r="C677" s="14"/>
      <c r="D677" s="108"/>
      <c r="E677" s="129"/>
      <c r="F677" s="129"/>
      <c r="G677" s="12"/>
      <c r="H677" s="111"/>
      <c r="I677" s="14"/>
      <c r="J677" s="14"/>
      <c r="K677" s="16"/>
      <c r="L677" s="144" t="str">
        <f>IF(K678="","",LOOKUP(K678,{1,2.1,2.2,2.3,3,4.1,4.2,4.3,5.1,5.2,6.1,7,8,9},{"Explosives","Flammable Gas"," Non-Flammable Non-Toxic Gas","Toxic Gas","Flammable Liquid","Flammable Solid","Spontaneously Combustible","Dangerous When Wet","Oxidizing Agent","Organic Peroxide","Toxic","Radioactive","Corrosive","Miscellaneous Dangerous Goods"}))</f>
        <v/>
      </c>
      <c r="M677" s="14"/>
      <c r="N677" s="112"/>
      <c r="O677" s="88"/>
      <c r="P677" s="14"/>
      <c r="Q677" s="15" t="str">
        <f>IF(OR($O677="",$P677=""),"",INDEX('Hide Me'!$AE$4:$AI$8,MATCH($P677,'Hide Me'!$AD$4:$AD$8,0),MATCH($O677,'Hide Me'!$AE$3:$AI$3,0)))</f>
        <v/>
      </c>
      <c r="R677" s="48" t="str">
        <f>IF($Q677="","",VLOOKUP($Q677,'Hide Me'!$AD$11:$AE$14,2,FALSE))</f>
        <v/>
      </c>
      <c r="S677" s="45"/>
    </row>
    <row r="678" spans="1:19" s="19" customFormat="1" x14ac:dyDescent="0.2">
      <c r="A678" s="20"/>
      <c r="B678" s="133"/>
      <c r="C678" s="14"/>
      <c r="D678" s="108"/>
      <c r="E678" s="129"/>
      <c r="F678" s="129"/>
      <c r="G678" s="12"/>
      <c r="H678" s="111"/>
      <c r="I678" s="14"/>
      <c r="J678" s="14"/>
      <c r="K678" s="16"/>
      <c r="L678" s="144" t="str">
        <f>IF(K679="","",LOOKUP(K679,{1,2.1,2.2,2.3,3,4.1,4.2,4.3,5.1,5.2,6.1,7,8,9},{"Explosives","Flammable Gas"," Non-Flammable Non-Toxic Gas","Toxic Gas","Flammable Liquid","Flammable Solid","Spontaneously Combustible","Dangerous When Wet","Oxidizing Agent","Organic Peroxide","Toxic","Radioactive","Corrosive","Miscellaneous Dangerous Goods"}))</f>
        <v/>
      </c>
      <c r="M678" s="14"/>
      <c r="N678" s="112"/>
      <c r="O678" s="88"/>
      <c r="P678" s="14"/>
      <c r="Q678" s="15" t="str">
        <f>IF(OR($O678="",$P678=""),"",INDEX('Hide Me'!$AE$4:$AI$8,MATCH($P678,'Hide Me'!$AD$4:$AD$8,0),MATCH($O678,'Hide Me'!$AE$3:$AI$3,0)))</f>
        <v/>
      </c>
      <c r="R678" s="48" t="str">
        <f>IF($Q678="","",VLOOKUP($Q678,'Hide Me'!$AD$11:$AE$14,2,FALSE))</f>
        <v/>
      </c>
      <c r="S678" s="45"/>
    </row>
    <row r="679" spans="1:19" s="19" customFormat="1" x14ac:dyDescent="0.2">
      <c r="A679" s="20"/>
      <c r="B679" s="133"/>
      <c r="C679" s="14"/>
      <c r="D679" s="108"/>
      <c r="E679" s="129"/>
      <c r="F679" s="129"/>
      <c r="G679" s="12"/>
      <c r="H679" s="111"/>
      <c r="I679" s="14"/>
      <c r="J679" s="14"/>
      <c r="K679" s="16"/>
      <c r="L679" s="144" t="str">
        <f>IF(K680="","",LOOKUP(K680,{1,2.1,2.2,2.3,3,4.1,4.2,4.3,5.1,5.2,6.1,7,8,9},{"Explosives","Flammable Gas"," Non-Flammable Non-Toxic Gas","Toxic Gas","Flammable Liquid","Flammable Solid","Spontaneously Combustible","Dangerous When Wet","Oxidizing Agent","Organic Peroxide","Toxic","Radioactive","Corrosive","Miscellaneous Dangerous Goods"}))</f>
        <v/>
      </c>
      <c r="M679" s="14"/>
      <c r="N679" s="112"/>
      <c r="O679" s="88"/>
      <c r="P679" s="14"/>
      <c r="Q679" s="15" t="str">
        <f>IF(OR($O679="",$P679=""),"",INDEX('Hide Me'!$AE$4:$AI$8,MATCH($P679,'Hide Me'!$AD$4:$AD$8,0),MATCH($O679,'Hide Me'!$AE$3:$AI$3,0)))</f>
        <v/>
      </c>
      <c r="R679" s="48" t="str">
        <f>IF($Q679="","",VLOOKUP($Q679,'Hide Me'!$AD$11:$AE$14,2,FALSE))</f>
        <v/>
      </c>
      <c r="S679" s="45"/>
    </row>
    <row r="680" spans="1:19" s="19" customFormat="1" x14ac:dyDescent="0.2">
      <c r="A680" s="20"/>
      <c r="B680" s="133"/>
      <c r="C680" s="14"/>
      <c r="D680" s="108"/>
      <c r="E680" s="129"/>
      <c r="F680" s="129"/>
      <c r="G680" s="12"/>
      <c r="H680" s="111"/>
      <c r="I680" s="14"/>
      <c r="J680" s="14"/>
      <c r="K680" s="16"/>
      <c r="L680" s="144" t="str">
        <f>IF(K681="","",LOOKUP(K681,{1,2.1,2.2,2.3,3,4.1,4.2,4.3,5.1,5.2,6.1,7,8,9},{"Explosives","Flammable Gas"," Non-Flammable Non-Toxic Gas","Toxic Gas","Flammable Liquid","Flammable Solid","Spontaneously Combustible","Dangerous When Wet","Oxidizing Agent","Organic Peroxide","Toxic","Radioactive","Corrosive","Miscellaneous Dangerous Goods"}))</f>
        <v/>
      </c>
      <c r="M680" s="14"/>
      <c r="N680" s="112"/>
      <c r="O680" s="88"/>
      <c r="P680" s="14"/>
      <c r="Q680" s="15" t="str">
        <f>IF(OR($O680="",$P680=""),"",INDEX('Hide Me'!$AE$4:$AI$8,MATCH($P680,'Hide Me'!$AD$4:$AD$8,0),MATCH($O680,'Hide Me'!$AE$3:$AI$3,0)))</f>
        <v/>
      </c>
      <c r="R680" s="48" t="str">
        <f>IF($Q680="","",VLOOKUP($Q680,'Hide Me'!$AD$11:$AE$14,2,FALSE))</f>
        <v/>
      </c>
      <c r="S680" s="45"/>
    </row>
    <row r="681" spans="1:19" s="19" customFormat="1" x14ac:dyDescent="0.2">
      <c r="A681" s="20"/>
      <c r="B681" s="133"/>
      <c r="C681" s="14"/>
      <c r="D681" s="108"/>
      <c r="E681" s="129"/>
      <c r="F681" s="129"/>
      <c r="G681" s="12"/>
      <c r="H681" s="111"/>
      <c r="I681" s="14"/>
      <c r="J681" s="14"/>
      <c r="K681" s="16"/>
      <c r="L681" s="144" t="str">
        <f>IF(K682="","",LOOKUP(K682,{1,2.1,2.2,2.3,3,4.1,4.2,4.3,5.1,5.2,6.1,7,8,9},{"Explosives","Flammable Gas"," Non-Flammable Non-Toxic Gas","Toxic Gas","Flammable Liquid","Flammable Solid","Spontaneously Combustible","Dangerous When Wet","Oxidizing Agent","Organic Peroxide","Toxic","Radioactive","Corrosive","Miscellaneous Dangerous Goods"}))</f>
        <v/>
      </c>
      <c r="M681" s="14"/>
      <c r="N681" s="112"/>
      <c r="O681" s="88"/>
      <c r="P681" s="14"/>
      <c r="Q681" s="15" t="str">
        <f>IF(OR($O681="",$P681=""),"",INDEX('Hide Me'!$AE$4:$AI$8,MATCH($P681,'Hide Me'!$AD$4:$AD$8,0),MATCH($O681,'Hide Me'!$AE$3:$AI$3,0)))</f>
        <v/>
      </c>
      <c r="R681" s="48" t="str">
        <f>IF($Q681="","",VLOOKUP($Q681,'Hide Me'!$AD$11:$AE$14,2,FALSE))</f>
        <v/>
      </c>
      <c r="S681" s="45"/>
    </row>
    <row r="682" spans="1:19" s="19" customFormat="1" x14ac:dyDescent="0.2">
      <c r="A682" s="20"/>
      <c r="B682" s="133"/>
      <c r="C682" s="14"/>
      <c r="D682" s="108"/>
      <c r="E682" s="129"/>
      <c r="F682" s="129"/>
      <c r="G682" s="12"/>
      <c r="H682" s="111"/>
      <c r="I682" s="14"/>
      <c r="J682" s="14"/>
      <c r="K682" s="16"/>
      <c r="L682" s="144" t="str">
        <f>IF(K683="","",LOOKUP(K683,{1,2.1,2.2,2.3,3,4.1,4.2,4.3,5.1,5.2,6.1,7,8,9},{"Explosives","Flammable Gas"," Non-Flammable Non-Toxic Gas","Toxic Gas","Flammable Liquid","Flammable Solid","Spontaneously Combustible","Dangerous When Wet","Oxidizing Agent","Organic Peroxide","Toxic","Radioactive","Corrosive","Miscellaneous Dangerous Goods"}))</f>
        <v/>
      </c>
      <c r="M682" s="14"/>
      <c r="N682" s="112"/>
      <c r="O682" s="88"/>
      <c r="P682" s="14"/>
      <c r="Q682" s="15" t="str">
        <f>IF(OR($O682="",$P682=""),"",INDEX('Hide Me'!$AE$4:$AI$8,MATCH($P682,'Hide Me'!$AD$4:$AD$8,0),MATCH($O682,'Hide Me'!$AE$3:$AI$3,0)))</f>
        <v/>
      </c>
      <c r="R682" s="48" t="str">
        <f>IF($Q682="","",VLOOKUP($Q682,'Hide Me'!$AD$11:$AE$14,2,FALSE))</f>
        <v/>
      </c>
      <c r="S682" s="45"/>
    </row>
    <row r="683" spans="1:19" s="19" customFormat="1" x14ac:dyDescent="0.2">
      <c r="A683" s="20"/>
      <c r="B683" s="133"/>
      <c r="C683" s="14"/>
      <c r="D683" s="108"/>
      <c r="E683" s="129"/>
      <c r="F683" s="129"/>
      <c r="G683" s="12"/>
      <c r="H683" s="111"/>
      <c r="I683" s="14"/>
      <c r="J683" s="14"/>
      <c r="K683" s="16"/>
      <c r="L683" s="144" t="str">
        <f>IF(K684="","",LOOKUP(K684,{1,2.1,2.2,2.3,3,4.1,4.2,4.3,5.1,5.2,6.1,7,8,9},{"Explosives","Flammable Gas"," Non-Flammable Non-Toxic Gas","Toxic Gas","Flammable Liquid","Flammable Solid","Spontaneously Combustible","Dangerous When Wet","Oxidizing Agent","Organic Peroxide","Toxic","Radioactive","Corrosive","Miscellaneous Dangerous Goods"}))</f>
        <v/>
      </c>
      <c r="M683" s="14"/>
      <c r="N683" s="112"/>
      <c r="O683" s="88"/>
      <c r="P683" s="14"/>
      <c r="Q683" s="15" t="str">
        <f>IF(OR($O683="",$P683=""),"",INDEX('Hide Me'!$AE$4:$AI$8,MATCH($P683,'Hide Me'!$AD$4:$AD$8,0),MATCH($O683,'Hide Me'!$AE$3:$AI$3,0)))</f>
        <v/>
      </c>
      <c r="R683" s="48" t="str">
        <f>IF($Q683="","",VLOOKUP($Q683,'Hide Me'!$AD$11:$AE$14,2,FALSE))</f>
        <v/>
      </c>
      <c r="S683" s="45"/>
    </row>
    <row r="684" spans="1:19" s="19" customFormat="1" x14ac:dyDescent="0.2">
      <c r="A684" s="20"/>
      <c r="B684" s="133"/>
      <c r="C684" s="14"/>
      <c r="D684" s="108"/>
      <c r="E684" s="129"/>
      <c r="F684" s="129"/>
      <c r="G684" s="12"/>
      <c r="H684" s="111"/>
      <c r="I684" s="14"/>
      <c r="J684" s="14"/>
      <c r="K684" s="16"/>
      <c r="L684" s="144" t="str">
        <f>IF(K685="","",LOOKUP(K685,{1,2.1,2.2,2.3,3,4.1,4.2,4.3,5.1,5.2,6.1,7,8,9},{"Explosives","Flammable Gas"," Non-Flammable Non-Toxic Gas","Toxic Gas","Flammable Liquid","Flammable Solid","Spontaneously Combustible","Dangerous When Wet","Oxidizing Agent","Organic Peroxide","Toxic","Radioactive","Corrosive","Miscellaneous Dangerous Goods"}))</f>
        <v/>
      </c>
      <c r="M684" s="14"/>
      <c r="N684" s="112"/>
      <c r="O684" s="88"/>
      <c r="P684" s="14"/>
      <c r="Q684" s="15" t="str">
        <f>IF(OR($O684="",$P684=""),"",INDEX('Hide Me'!$AE$4:$AI$8,MATCH($P684,'Hide Me'!$AD$4:$AD$8,0),MATCH($O684,'Hide Me'!$AE$3:$AI$3,0)))</f>
        <v/>
      </c>
      <c r="R684" s="48" t="str">
        <f>IF($Q684="","",VLOOKUP($Q684,'Hide Me'!$AD$11:$AE$14,2,FALSE))</f>
        <v/>
      </c>
      <c r="S684" s="45"/>
    </row>
    <row r="685" spans="1:19" s="19" customFormat="1" x14ac:dyDescent="0.2">
      <c r="A685" s="20"/>
      <c r="B685" s="133"/>
      <c r="C685" s="14"/>
      <c r="D685" s="108"/>
      <c r="E685" s="129"/>
      <c r="F685" s="129"/>
      <c r="G685" s="12"/>
      <c r="H685" s="111"/>
      <c r="I685" s="14"/>
      <c r="J685" s="14"/>
      <c r="K685" s="16"/>
      <c r="L685" s="144" t="str">
        <f>IF(K686="","",LOOKUP(K686,{1,2.1,2.2,2.3,3,4.1,4.2,4.3,5.1,5.2,6.1,7,8,9},{"Explosives","Flammable Gas"," Non-Flammable Non-Toxic Gas","Toxic Gas","Flammable Liquid","Flammable Solid","Spontaneously Combustible","Dangerous When Wet","Oxidizing Agent","Organic Peroxide","Toxic","Radioactive","Corrosive","Miscellaneous Dangerous Goods"}))</f>
        <v/>
      </c>
      <c r="M685" s="14"/>
      <c r="N685" s="112"/>
      <c r="O685" s="88"/>
      <c r="P685" s="14"/>
      <c r="Q685" s="15" t="str">
        <f>IF(OR($O685="",$P685=""),"",INDEX('Hide Me'!$AE$4:$AI$8,MATCH($P685,'Hide Me'!$AD$4:$AD$8,0),MATCH($O685,'Hide Me'!$AE$3:$AI$3,0)))</f>
        <v/>
      </c>
      <c r="R685" s="48" t="str">
        <f>IF($Q685="","",VLOOKUP($Q685,'Hide Me'!$AD$11:$AE$14,2,FALSE))</f>
        <v/>
      </c>
      <c r="S685" s="45"/>
    </row>
    <row r="686" spans="1:19" s="19" customFormat="1" x14ac:dyDescent="0.2">
      <c r="A686" s="20"/>
      <c r="B686" s="133"/>
      <c r="C686" s="14"/>
      <c r="D686" s="108"/>
      <c r="E686" s="129"/>
      <c r="F686" s="129"/>
      <c r="G686" s="12"/>
      <c r="H686" s="111"/>
      <c r="I686" s="14"/>
      <c r="J686" s="14"/>
      <c r="K686" s="16"/>
      <c r="L686" s="144" t="str">
        <f>IF(K687="","",LOOKUP(K687,{1,2.1,2.2,2.3,3,4.1,4.2,4.3,5.1,5.2,6.1,7,8,9},{"Explosives","Flammable Gas"," Non-Flammable Non-Toxic Gas","Toxic Gas","Flammable Liquid","Flammable Solid","Spontaneously Combustible","Dangerous When Wet","Oxidizing Agent","Organic Peroxide","Toxic","Radioactive","Corrosive","Miscellaneous Dangerous Goods"}))</f>
        <v/>
      </c>
      <c r="M686" s="14"/>
      <c r="N686" s="112"/>
      <c r="O686" s="88"/>
      <c r="P686" s="14"/>
      <c r="Q686" s="15" t="str">
        <f>IF(OR($O686="",$P686=""),"",INDEX('Hide Me'!$AE$4:$AI$8,MATCH($P686,'Hide Me'!$AD$4:$AD$8,0),MATCH($O686,'Hide Me'!$AE$3:$AI$3,0)))</f>
        <v/>
      </c>
      <c r="R686" s="48" t="str">
        <f>IF($Q686="","",VLOOKUP($Q686,'Hide Me'!$AD$11:$AE$14,2,FALSE))</f>
        <v/>
      </c>
      <c r="S686" s="45"/>
    </row>
    <row r="687" spans="1:19" s="19" customFormat="1" x14ac:dyDescent="0.2">
      <c r="A687" s="20"/>
      <c r="B687" s="133"/>
      <c r="C687" s="14"/>
      <c r="D687" s="108"/>
      <c r="E687" s="129"/>
      <c r="F687" s="129"/>
      <c r="G687" s="12"/>
      <c r="H687" s="111"/>
      <c r="I687" s="14"/>
      <c r="J687" s="14"/>
      <c r="K687" s="16"/>
      <c r="L687" s="144" t="str">
        <f>IF(K688="","",LOOKUP(K688,{1,2.1,2.2,2.3,3,4.1,4.2,4.3,5.1,5.2,6.1,7,8,9},{"Explosives","Flammable Gas"," Non-Flammable Non-Toxic Gas","Toxic Gas","Flammable Liquid","Flammable Solid","Spontaneously Combustible","Dangerous When Wet","Oxidizing Agent","Organic Peroxide","Toxic","Radioactive","Corrosive","Miscellaneous Dangerous Goods"}))</f>
        <v/>
      </c>
      <c r="M687" s="14"/>
      <c r="N687" s="112"/>
      <c r="O687" s="88"/>
      <c r="P687" s="14"/>
      <c r="Q687" s="15" t="str">
        <f>IF(OR($O687="",$P687=""),"",INDEX('Hide Me'!$AE$4:$AI$8,MATCH($P687,'Hide Me'!$AD$4:$AD$8,0),MATCH($O687,'Hide Me'!$AE$3:$AI$3,0)))</f>
        <v/>
      </c>
      <c r="R687" s="48" t="str">
        <f>IF($Q687="","",VLOOKUP($Q687,'Hide Me'!$AD$11:$AE$14,2,FALSE))</f>
        <v/>
      </c>
      <c r="S687" s="45"/>
    </row>
    <row r="688" spans="1:19" s="19" customFormat="1" x14ac:dyDescent="0.2">
      <c r="A688" s="20"/>
      <c r="B688" s="133"/>
      <c r="C688" s="14"/>
      <c r="D688" s="108"/>
      <c r="E688" s="129"/>
      <c r="F688" s="129"/>
      <c r="G688" s="12"/>
      <c r="H688" s="111"/>
      <c r="I688" s="14"/>
      <c r="J688" s="14"/>
      <c r="K688" s="16"/>
      <c r="L688" s="144" t="str">
        <f>IF(K689="","",LOOKUP(K689,{1,2.1,2.2,2.3,3,4.1,4.2,4.3,5.1,5.2,6.1,7,8,9},{"Explosives","Flammable Gas"," Non-Flammable Non-Toxic Gas","Toxic Gas","Flammable Liquid","Flammable Solid","Spontaneously Combustible","Dangerous When Wet","Oxidizing Agent","Organic Peroxide","Toxic","Radioactive","Corrosive","Miscellaneous Dangerous Goods"}))</f>
        <v/>
      </c>
      <c r="M688" s="14"/>
      <c r="N688" s="112"/>
      <c r="O688" s="88"/>
      <c r="P688" s="14"/>
      <c r="Q688" s="15" t="str">
        <f>IF(OR($O688="",$P688=""),"",INDEX('Hide Me'!$AE$4:$AI$8,MATCH($P688,'Hide Me'!$AD$4:$AD$8,0),MATCH($O688,'Hide Me'!$AE$3:$AI$3,0)))</f>
        <v/>
      </c>
      <c r="R688" s="48" t="str">
        <f>IF($Q688="","",VLOOKUP($Q688,'Hide Me'!$AD$11:$AE$14,2,FALSE))</f>
        <v/>
      </c>
      <c r="S688" s="45"/>
    </row>
    <row r="689" spans="1:19" s="19" customFormat="1" x14ac:dyDescent="0.2">
      <c r="A689" s="20"/>
      <c r="B689" s="133"/>
      <c r="C689" s="14"/>
      <c r="D689" s="108"/>
      <c r="E689" s="129"/>
      <c r="F689" s="129"/>
      <c r="G689" s="12"/>
      <c r="H689" s="111"/>
      <c r="I689" s="14"/>
      <c r="J689" s="14"/>
      <c r="K689" s="16"/>
      <c r="L689" s="144" t="str">
        <f>IF(K690="","",LOOKUP(K690,{1,2.1,2.2,2.3,3,4.1,4.2,4.3,5.1,5.2,6.1,7,8,9},{"Explosives","Flammable Gas"," Non-Flammable Non-Toxic Gas","Toxic Gas","Flammable Liquid","Flammable Solid","Spontaneously Combustible","Dangerous When Wet","Oxidizing Agent","Organic Peroxide","Toxic","Radioactive","Corrosive","Miscellaneous Dangerous Goods"}))</f>
        <v/>
      </c>
      <c r="M689" s="14"/>
      <c r="N689" s="112"/>
      <c r="O689" s="88"/>
      <c r="P689" s="14"/>
      <c r="Q689" s="15" t="str">
        <f>IF(OR($O689="",$P689=""),"",INDEX('Hide Me'!$AE$4:$AI$8,MATCH($P689,'Hide Me'!$AD$4:$AD$8,0),MATCH($O689,'Hide Me'!$AE$3:$AI$3,0)))</f>
        <v/>
      </c>
      <c r="R689" s="48" t="str">
        <f>IF($Q689="","",VLOOKUP($Q689,'Hide Me'!$AD$11:$AE$14,2,FALSE))</f>
        <v/>
      </c>
      <c r="S689" s="45"/>
    </row>
    <row r="690" spans="1:19" s="19" customFormat="1" x14ac:dyDescent="0.2">
      <c r="A690" s="20"/>
      <c r="B690" s="133"/>
      <c r="C690" s="14"/>
      <c r="D690" s="108"/>
      <c r="E690" s="129"/>
      <c r="F690" s="129"/>
      <c r="G690" s="12"/>
      <c r="H690" s="111"/>
      <c r="I690" s="14"/>
      <c r="J690" s="14"/>
      <c r="K690" s="16"/>
      <c r="L690" s="144" t="str">
        <f>IF(K691="","",LOOKUP(K691,{1,2.1,2.2,2.3,3,4.1,4.2,4.3,5.1,5.2,6.1,7,8,9},{"Explosives","Flammable Gas"," Non-Flammable Non-Toxic Gas","Toxic Gas","Flammable Liquid","Flammable Solid","Spontaneously Combustible","Dangerous When Wet","Oxidizing Agent","Organic Peroxide","Toxic","Radioactive","Corrosive","Miscellaneous Dangerous Goods"}))</f>
        <v/>
      </c>
      <c r="M690" s="14"/>
      <c r="N690" s="112"/>
      <c r="O690" s="88"/>
      <c r="P690" s="14"/>
      <c r="Q690" s="15" t="str">
        <f>IF(OR($O690="",$P690=""),"",INDEX('Hide Me'!$AE$4:$AI$8,MATCH($P690,'Hide Me'!$AD$4:$AD$8,0),MATCH($O690,'Hide Me'!$AE$3:$AI$3,0)))</f>
        <v/>
      </c>
      <c r="R690" s="48" t="str">
        <f>IF($Q690="","",VLOOKUP($Q690,'Hide Me'!$AD$11:$AE$14,2,FALSE))</f>
        <v/>
      </c>
      <c r="S690" s="45"/>
    </row>
    <row r="691" spans="1:19" s="19" customFormat="1" x14ac:dyDescent="0.2">
      <c r="A691" s="20"/>
      <c r="B691" s="133"/>
      <c r="C691" s="14"/>
      <c r="D691" s="108"/>
      <c r="E691" s="129"/>
      <c r="F691" s="129"/>
      <c r="G691" s="12"/>
      <c r="H691" s="111"/>
      <c r="I691" s="14"/>
      <c r="J691" s="14"/>
      <c r="K691" s="16"/>
      <c r="L691" s="144" t="str">
        <f>IF(K692="","",LOOKUP(K692,{1,2.1,2.2,2.3,3,4.1,4.2,4.3,5.1,5.2,6.1,7,8,9},{"Explosives","Flammable Gas"," Non-Flammable Non-Toxic Gas","Toxic Gas","Flammable Liquid","Flammable Solid","Spontaneously Combustible","Dangerous When Wet","Oxidizing Agent","Organic Peroxide","Toxic","Radioactive","Corrosive","Miscellaneous Dangerous Goods"}))</f>
        <v/>
      </c>
      <c r="M691" s="14"/>
      <c r="N691" s="112"/>
      <c r="O691" s="88"/>
      <c r="P691" s="14"/>
      <c r="Q691" s="15" t="str">
        <f>IF(OR($O691="",$P691=""),"",INDEX('Hide Me'!$AE$4:$AI$8,MATCH($P691,'Hide Me'!$AD$4:$AD$8,0),MATCH($O691,'Hide Me'!$AE$3:$AI$3,0)))</f>
        <v/>
      </c>
      <c r="R691" s="48" t="str">
        <f>IF($Q691="","",VLOOKUP($Q691,'Hide Me'!$AD$11:$AE$14,2,FALSE))</f>
        <v/>
      </c>
      <c r="S691" s="45"/>
    </row>
    <row r="692" spans="1:19" s="19" customFormat="1" x14ac:dyDescent="0.2">
      <c r="A692" s="20"/>
      <c r="B692" s="133"/>
      <c r="C692" s="14"/>
      <c r="D692" s="108"/>
      <c r="E692" s="129"/>
      <c r="F692" s="129"/>
      <c r="G692" s="12"/>
      <c r="H692" s="111"/>
      <c r="I692" s="14"/>
      <c r="J692" s="14"/>
      <c r="K692" s="16"/>
      <c r="L692" s="144" t="str">
        <f>IF(K693="","",LOOKUP(K693,{1,2.1,2.2,2.3,3,4.1,4.2,4.3,5.1,5.2,6.1,7,8,9},{"Explosives","Flammable Gas"," Non-Flammable Non-Toxic Gas","Toxic Gas","Flammable Liquid","Flammable Solid","Spontaneously Combustible","Dangerous When Wet","Oxidizing Agent","Organic Peroxide","Toxic","Radioactive","Corrosive","Miscellaneous Dangerous Goods"}))</f>
        <v/>
      </c>
      <c r="M692" s="14"/>
      <c r="N692" s="112"/>
      <c r="O692" s="88"/>
      <c r="P692" s="14"/>
      <c r="Q692" s="15" t="str">
        <f>IF(OR($O692="",$P692=""),"",INDEX('Hide Me'!$AE$4:$AI$8,MATCH($P692,'Hide Me'!$AD$4:$AD$8,0),MATCH($O692,'Hide Me'!$AE$3:$AI$3,0)))</f>
        <v/>
      </c>
      <c r="R692" s="48" t="str">
        <f>IF($Q692="","",VLOOKUP($Q692,'Hide Me'!$AD$11:$AE$14,2,FALSE))</f>
        <v/>
      </c>
      <c r="S692" s="45"/>
    </row>
    <row r="693" spans="1:19" s="19" customFormat="1" x14ac:dyDescent="0.2">
      <c r="A693" s="20"/>
      <c r="B693" s="133"/>
      <c r="C693" s="14"/>
      <c r="D693" s="108"/>
      <c r="E693" s="129"/>
      <c r="F693" s="129"/>
      <c r="G693" s="12"/>
      <c r="H693" s="111"/>
      <c r="I693" s="14"/>
      <c r="J693" s="14"/>
      <c r="K693" s="16"/>
      <c r="L693" s="144" t="str">
        <f>IF(K694="","",LOOKUP(K694,{1,2.1,2.2,2.3,3,4.1,4.2,4.3,5.1,5.2,6.1,7,8,9},{"Explosives","Flammable Gas"," Non-Flammable Non-Toxic Gas","Toxic Gas","Flammable Liquid","Flammable Solid","Spontaneously Combustible","Dangerous When Wet","Oxidizing Agent","Organic Peroxide","Toxic","Radioactive","Corrosive","Miscellaneous Dangerous Goods"}))</f>
        <v/>
      </c>
      <c r="M693" s="14"/>
      <c r="N693" s="112"/>
      <c r="O693" s="88"/>
      <c r="P693" s="14"/>
      <c r="Q693" s="15" t="str">
        <f>IF(OR($O693="",$P693=""),"",INDEX('Hide Me'!$AE$4:$AI$8,MATCH($P693,'Hide Me'!$AD$4:$AD$8,0),MATCH($O693,'Hide Me'!$AE$3:$AI$3,0)))</f>
        <v/>
      </c>
      <c r="R693" s="48" t="str">
        <f>IF($Q693="","",VLOOKUP($Q693,'Hide Me'!$AD$11:$AE$14,2,FALSE))</f>
        <v/>
      </c>
      <c r="S693" s="45"/>
    </row>
    <row r="694" spans="1:19" s="19" customFormat="1" x14ac:dyDescent="0.2">
      <c r="A694" s="20"/>
      <c r="B694" s="133"/>
      <c r="C694" s="14"/>
      <c r="D694" s="108"/>
      <c r="E694" s="129"/>
      <c r="F694" s="129"/>
      <c r="G694" s="12"/>
      <c r="H694" s="111"/>
      <c r="I694" s="14"/>
      <c r="J694" s="14"/>
      <c r="K694" s="16"/>
      <c r="L694" s="144" t="str">
        <f>IF(K695="","",LOOKUP(K695,{1,2.1,2.2,2.3,3,4.1,4.2,4.3,5.1,5.2,6.1,7,8,9},{"Explosives","Flammable Gas"," Non-Flammable Non-Toxic Gas","Toxic Gas","Flammable Liquid","Flammable Solid","Spontaneously Combustible","Dangerous When Wet","Oxidizing Agent","Organic Peroxide","Toxic","Radioactive","Corrosive","Miscellaneous Dangerous Goods"}))</f>
        <v/>
      </c>
      <c r="M694" s="14"/>
      <c r="N694" s="112"/>
      <c r="O694" s="88"/>
      <c r="P694" s="14"/>
      <c r="Q694" s="15" t="str">
        <f>IF(OR($O694="",$P694=""),"",INDEX('Hide Me'!$AE$4:$AI$8,MATCH($P694,'Hide Me'!$AD$4:$AD$8,0),MATCH($O694,'Hide Me'!$AE$3:$AI$3,0)))</f>
        <v/>
      </c>
      <c r="R694" s="48" t="str">
        <f>IF($Q694="","",VLOOKUP($Q694,'Hide Me'!$AD$11:$AE$14,2,FALSE))</f>
        <v/>
      </c>
      <c r="S694" s="45"/>
    </row>
    <row r="695" spans="1:19" s="19" customFormat="1" x14ac:dyDescent="0.2">
      <c r="A695" s="20"/>
      <c r="B695" s="133"/>
      <c r="C695" s="14"/>
      <c r="D695" s="108"/>
      <c r="E695" s="129"/>
      <c r="F695" s="129"/>
      <c r="G695" s="12"/>
      <c r="H695" s="111"/>
      <c r="I695" s="14"/>
      <c r="J695" s="14"/>
      <c r="K695" s="16"/>
      <c r="L695" s="144" t="str">
        <f>IF(K696="","",LOOKUP(K696,{1,2.1,2.2,2.3,3,4.1,4.2,4.3,5.1,5.2,6.1,7,8,9},{"Explosives","Flammable Gas"," Non-Flammable Non-Toxic Gas","Toxic Gas","Flammable Liquid","Flammable Solid","Spontaneously Combustible","Dangerous When Wet","Oxidizing Agent","Organic Peroxide","Toxic","Radioactive","Corrosive","Miscellaneous Dangerous Goods"}))</f>
        <v/>
      </c>
      <c r="M695" s="14"/>
      <c r="N695" s="112"/>
      <c r="O695" s="88"/>
      <c r="P695" s="14"/>
      <c r="Q695" s="15" t="str">
        <f>IF(OR($O695="",$P695=""),"",INDEX('Hide Me'!$AE$4:$AI$8,MATCH($P695,'Hide Me'!$AD$4:$AD$8,0),MATCH($O695,'Hide Me'!$AE$3:$AI$3,0)))</f>
        <v/>
      </c>
      <c r="R695" s="48" t="str">
        <f>IF($Q695="","",VLOOKUP($Q695,'Hide Me'!$AD$11:$AE$14,2,FALSE))</f>
        <v/>
      </c>
      <c r="S695" s="45"/>
    </row>
    <row r="696" spans="1:19" s="19" customFormat="1" x14ac:dyDescent="0.2">
      <c r="A696" s="20"/>
      <c r="B696" s="133"/>
      <c r="C696" s="14"/>
      <c r="D696" s="108"/>
      <c r="E696" s="129"/>
      <c r="F696" s="129"/>
      <c r="G696" s="12"/>
      <c r="H696" s="111"/>
      <c r="I696" s="14"/>
      <c r="J696" s="14"/>
      <c r="K696" s="16"/>
      <c r="L696" s="144" t="str">
        <f>IF(K697="","",LOOKUP(K697,{1,2.1,2.2,2.3,3,4.1,4.2,4.3,5.1,5.2,6.1,7,8,9},{"Explosives","Flammable Gas"," Non-Flammable Non-Toxic Gas","Toxic Gas","Flammable Liquid","Flammable Solid","Spontaneously Combustible","Dangerous When Wet","Oxidizing Agent","Organic Peroxide","Toxic","Radioactive","Corrosive","Miscellaneous Dangerous Goods"}))</f>
        <v/>
      </c>
      <c r="M696" s="14"/>
      <c r="N696" s="112"/>
      <c r="O696" s="88"/>
      <c r="P696" s="14"/>
      <c r="Q696" s="15" t="str">
        <f>IF(OR($O696="",$P696=""),"",INDEX('Hide Me'!$AE$4:$AI$8,MATCH($P696,'Hide Me'!$AD$4:$AD$8,0),MATCH($O696,'Hide Me'!$AE$3:$AI$3,0)))</f>
        <v/>
      </c>
      <c r="R696" s="48" t="str">
        <f>IF($Q696="","",VLOOKUP($Q696,'Hide Me'!$AD$11:$AE$14,2,FALSE))</f>
        <v/>
      </c>
      <c r="S696" s="45"/>
    </row>
    <row r="697" spans="1:19" s="19" customFormat="1" x14ac:dyDescent="0.2">
      <c r="A697" s="20"/>
      <c r="B697" s="133"/>
      <c r="C697" s="14"/>
      <c r="D697" s="108"/>
      <c r="E697" s="129"/>
      <c r="F697" s="129"/>
      <c r="G697" s="12"/>
      <c r="H697" s="111"/>
      <c r="I697" s="14"/>
      <c r="J697" s="14"/>
      <c r="K697" s="16"/>
      <c r="L697" s="144" t="str">
        <f>IF(K698="","",LOOKUP(K698,{1,2.1,2.2,2.3,3,4.1,4.2,4.3,5.1,5.2,6.1,7,8,9},{"Explosives","Flammable Gas"," Non-Flammable Non-Toxic Gas","Toxic Gas","Flammable Liquid","Flammable Solid","Spontaneously Combustible","Dangerous When Wet","Oxidizing Agent","Organic Peroxide","Toxic","Radioactive","Corrosive","Miscellaneous Dangerous Goods"}))</f>
        <v/>
      </c>
      <c r="M697" s="14"/>
      <c r="N697" s="112"/>
      <c r="O697" s="88"/>
      <c r="P697" s="14"/>
      <c r="Q697" s="15" t="str">
        <f>IF(OR($O697="",$P697=""),"",INDEX('Hide Me'!$AE$4:$AI$8,MATCH($P697,'Hide Me'!$AD$4:$AD$8,0),MATCH($O697,'Hide Me'!$AE$3:$AI$3,0)))</f>
        <v/>
      </c>
      <c r="R697" s="48" t="str">
        <f>IF($Q697="","",VLOOKUP($Q697,'Hide Me'!$AD$11:$AE$14,2,FALSE))</f>
        <v/>
      </c>
      <c r="S697" s="45"/>
    </row>
    <row r="698" spans="1:19" s="19" customFormat="1" x14ac:dyDescent="0.2">
      <c r="A698" s="20"/>
      <c r="B698" s="133"/>
      <c r="C698" s="14"/>
      <c r="D698" s="108"/>
      <c r="E698" s="129"/>
      <c r="F698" s="129"/>
      <c r="G698" s="12"/>
      <c r="H698" s="111"/>
      <c r="I698" s="14"/>
      <c r="J698" s="14"/>
      <c r="K698" s="16"/>
      <c r="L698" s="144" t="str">
        <f>IF(K699="","",LOOKUP(K699,{1,2.1,2.2,2.3,3,4.1,4.2,4.3,5.1,5.2,6.1,7,8,9},{"Explosives","Flammable Gas"," Non-Flammable Non-Toxic Gas","Toxic Gas","Flammable Liquid","Flammable Solid","Spontaneously Combustible","Dangerous When Wet","Oxidizing Agent","Organic Peroxide","Toxic","Radioactive","Corrosive","Miscellaneous Dangerous Goods"}))</f>
        <v/>
      </c>
      <c r="M698" s="14"/>
      <c r="N698" s="112"/>
      <c r="O698" s="88"/>
      <c r="P698" s="14"/>
      <c r="Q698" s="15" t="str">
        <f>IF(OR($O698="",$P698=""),"",INDEX('Hide Me'!$AE$4:$AI$8,MATCH($P698,'Hide Me'!$AD$4:$AD$8,0),MATCH($O698,'Hide Me'!$AE$3:$AI$3,0)))</f>
        <v/>
      </c>
      <c r="R698" s="48" t="str">
        <f>IF($Q698="","",VLOOKUP($Q698,'Hide Me'!$AD$11:$AE$14,2,FALSE))</f>
        <v/>
      </c>
      <c r="S698" s="45"/>
    </row>
    <row r="699" spans="1:19" s="19" customFormat="1" x14ac:dyDescent="0.2">
      <c r="A699" s="20"/>
      <c r="B699" s="133"/>
      <c r="C699" s="14"/>
      <c r="D699" s="108"/>
      <c r="E699" s="129"/>
      <c r="F699" s="129"/>
      <c r="G699" s="12"/>
      <c r="H699" s="111"/>
      <c r="I699" s="14"/>
      <c r="J699" s="14"/>
      <c r="K699" s="16"/>
      <c r="L699" s="144" t="str">
        <f>IF(K700="","",LOOKUP(K700,{1,2.1,2.2,2.3,3,4.1,4.2,4.3,5.1,5.2,6.1,7,8,9},{"Explosives","Flammable Gas"," Non-Flammable Non-Toxic Gas","Toxic Gas","Flammable Liquid","Flammable Solid","Spontaneously Combustible","Dangerous When Wet","Oxidizing Agent","Organic Peroxide","Toxic","Radioactive","Corrosive","Miscellaneous Dangerous Goods"}))</f>
        <v/>
      </c>
      <c r="M699" s="14"/>
      <c r="N699" s="112"/>
      <c r="O699" s="88"/>
      <c r="P699" s="14"/>
      <c r="Q699" s="15" t="str">
        <f>IF(OR($O699="",$P699=""),"",INDEX('Hide Me'!$AE$4:$AI$8,MATCH($P699,'Hide Me'!$AD$4:$AD$8,0),MATCH($O699,'Hide Me'!$AE$3:$AI$3,0)))</f>
        <v/>
      </c>
      <c r="R699" s="48" t="str">
        <f>IF($Q699="","",VLOOKUP($Q699,'Hide Me'!$AD$11:$AE$14,2,FALSE))</f>
        <v/>
      </c>
      <c r="S699" s="45"/>
    </row>
    <row r="700" spans="1:19" s="19" customFormat="1" x14ac:dyDescent="0.2">
      <c r="A700" s="20"/>
      <c r="B700" s="133"/>
      <c r="C700" s="14"/>
      <c r="D700" s="108"/>
      <c r="E700" s="129"/>
      <c r="F700" s="129"/>
      <c r="G700" s="12"/>
      <c r="H700" s="111"/>
      <c r="I700" s="14"/>
      <c r="J700" s="14"/>
      <c r="K700" s="16"/>
      <c r="L700" s="144" t="str">
        <f>IF(K701="","",LOOKUP(K701,{1,2.1,2.2,2.3,3,4.1,4.2,4.3,5.1,5.2,6.1,7,8,9},{"Explosives","Flammable Gas"," Non-Flammable Non-Toxic Gas","Toxic Gas","Flammable Liquid","Flammable Solid","Spontaneously Combustible","Dangerous When Wet","Oxidizing Agent","Organic Peroxide","Toxic","Radioactive","Corrosive","Miscellaneous Dangerous Goods"}))</f>
        <v/>
      </c>
      <c r="M700" s="14"/>
      <c r="N700" s="112"/>
      <c r="O700" s="88"/>
      <c r="P700" s="14"/>
      <c r="Q700" s="15" t="str">
        <f>IF(OR($O700="",$P700=""),"",INDEX('Hide Me'!$AE$4:$AI$8,MATCH($P700,'Hide Me'!$AD$4:$AD$8,0),MATCH($O700,'Hide Me'!$AE$3:$AI$3,0)))</f>
        <v/>
      </c>
      <c r="R700" s="48" t="str">
        <f>IF($Q700="","",VLOOKUP($Q700,'Hide Me'!$AD$11:$AE$14,2,FALSE))</f>
        <v/>
      </c>
      <c r="S700" s="45"/>
    </row>
    <row r="701" spans="1:19" s="19" customFormat="1" x14ac:dyDescent="0.2">
      <c r="A701" s="20"/>
      <c r="B701" s="133"/>
      <c r="C701" s="14"/>
      <c r="D701" s="108"/>
      <c r="E701" s="129"/>
      <c r="F701" s="129"/>
      <c r="G701" s="12"/>
      <c r="H701" s="111"/>
      <c r="I701" s="14"/>
      <c r="J701" s="14"/>
      <c r="K701" s="16"/>
      <c r="L701" s="144" t="str">
        <f>IF(K702="","",LOOKUP(K702,{1,2.1,2.2,2.3,3,4.1,4.2,4.3,5.1,5.2,6.1,7,8,9},{"Explosives","Flammable Gas"," Non-Flammable Non-Toxic Gas","Toxic Gas","Flammable Liquid","Flammable Solid","Spontaneously Combustible","Dangerous When Wet","Oxidizing Agent","Organic Peroxide","Toxic","Radioactive","Corrosive","Miscellaneous Dangerous Goods"}))</f>
        <v/>
      </c>
      <c r="M701" s="14"/>
      <c r="N701" s="112"/>
      <c r="O701" s="88"/>
      <c r="P701" s="14"/>
      <c r="Q701" s="15" t="str">
        <f>IF(OR($O701="",$P701=""),"",INDEX('Hide Me'!$AE$4:$AI$8,MATCH($P701,'Hide Me'!$AD$4:$AD$8,0),MATCH($O701,'Hide Me'!$AE$3:$AI$3,0)))</f>
        <v/>
      </c>
      <c r="R701" s="48" t="str">
        <f>IF($Q701="","",VLOOKUP($Q701,'Hide Me'!$AD$11:$AE$14,2,FALSE))</f>
        <v/>
      </c>
      <c r="S701" s="45"/>
    </row>
    <row r="702" spans="1:19" s="19" customFormat="1" x14ac:dyDescent="0.2">
      <c r="A702" s="20"/>
      <c r="B702" s="133"/>
      <c r="C702" s="14"/>
      <c r="D702" s="108"/>
      <c r="E702" s="129"/>
      <c r="F702" s="129"/>
      <c r="G702" s="12"/>
      <c r="H702" s="111"/>
      <c r="I702" s="14"/>
      <c r="J702" s="14"/>
      <c r="K702" s="16"/>
      <c r="L702" s="144" t="str">
        <f>IF(K703="","",LOOKUP(K703,{1,2.1,2.2,2.3,3,4.1,4.2,4.3,5.1,5.2,6.1,7,8,9},{"Explosives","Flammable Gas"," Non-Flammable Non-Toxic Gas","Toxic Gas","Flammable Liquid","Flammable Solid","Spontaneously Combustible","Dangerous When Wet","Oxidizing Agent","Organic Peroxide","Toxic","Radioactive","Corrosive","Miscellaneous Dangerous Goods"}))</f>
        <v/>
      </c>
      <c r="M702" s="14"/>
      <c r="N702" s="112"/>
      <c r="O702" s="88"/>
      <c r="P702" s="14"/>
      <c r="Q702" s="15" t="str">
        <f>IF(OR($O702="",$P702=""),"",INDEX('Hide Me'!$AE$4:$AI$8,MATCH($P702,'Hide Me'!$AD$4:$AD$8,0),MATCH($O702,'Hide Me'!$AE$3:$AI$3,0)))</f>
        <v/>
      </c>
      <c r="R702" s="48" t="str">
        <f>IF($Q702="","",VLOOKUP($Q702,'Hide Me'!$AD$11:$AE$14,2,FALSE))</f>
        <v/>
      </c>
      <c r="S702" s="45"/>
    </row>
    <row r="703" spans="1:19" s="19" customFormat="1" x14ac:dyDescent="0.2">
      <c r="A703" s="20"/>
      <c r="B703" s="133"/>
      <c r="C703" s="14"/>
      <c r="D703" s="108"/>
      <c r="E703" s="129"/>
      <c r="F703" s="129"/>
      <c r="G703" s="12"/>
      <c r="H703" s="111"/>
      <c r="I703" s="14"/>
      <c r="J703" s="14"/>
      <c r="K703" s="16"/>
      <c r="L703" s="144" t="str">
        <f>IF(K704="","",LOOKUP(K704,{1,2.1,2.2,2.3,3,4.1,4.2,4.3,5.1,5.2,6.1,7,8,9},{"Explosives","Flammable Gas"," Non-Flammable Non-Toxic Gas","Toxic Gas","Flammable Liquid","Flammable Solid","Spontaneously Combustible","Dangerous When Wet","Oxidizing Agent","Organic Peroxide","Toxic","Radioactive","Corrosive","Miscellaneous Dangerous Goods"}))</f>
        <v/>
      </c>
      <c r="M703" s="14"/>
      <c r="N703" s="112"/>
      <c r="O703" s="88"/>
      <c r="P703" s="14"/>
      <c r="Q703" s="15" t="str">
        <f>IF(OR($O703="",$P703=""),"",INDEX('Hide Me'!$AE$4:$AI$8,MATCH($P703,'Hide Me'!$AD$4:$AD$8,0),MATCH($O703,'Hide Me'!$AE$3:$AI$3,0)))</f>
        <v/>
      </c>
      <c r="R703" s="48" t="str">
        <f>IF($Q703="","",VLOOKUP($Q703,'Hide Me'!$AD$11:$AE$14,2,FALSE))</f>
        <v/>
      </c>
      <c r="S703" s="45"/>
    </row>
    <row r="704" spans="1:19" s="19" customFormat="1" x14ac:dyDescent="0.2">
      <c r="A704" s="20"/>
      <c r="B704" s="133"/>
      <c r="C704" s="14"/>
      <c r="D704" s="108"/>
      <c r="E704" s="129"/>
      <c r="F704" s="129"/>
      <c r="G704" s="12"/>
      <c r="H704" s="111"/>
      <c r="I704" s="14"/>
      <c r="J704" s="14"/>
      <c r="K704" s="16"/>
      <c r="L704" s="144" t="str">
        <f>IF(K705="","",LOOKUP(K705,{1,2.1,2.2,2.3,3,4.1,4.2,4.3,5.1,5.2,6.1,7,8,9},{"Explosives","Flammable Gas"," Non-Flammable Non-Toxic Gas","Toxic Gas","Flammable Liquid","Flammable Solid","Spontaneously Combustible","Dangerous When Wet","Oxidizing Agent","Organic Peroxide","Toxic","Radioactive","Corrosive","Miscellaneous Dangerous Goods"}))</f>
        <v/>
      </c>
      <c r="M704" s="14"/>
      <c r="N704" s="112"/>
      <c r="O704" s="88"/>
      <c r="P704" s="14"/>
      <c r="Q704" s="15" t="str">
        <f>IF(OR($O704="",$P704=""),"",INDEX('Hide Me'!$AE$4:$AI$8,MATCH($P704,'Hide Me'!$AD$4:$AD$8,0),MATCH($O704,'Hide Me'!$AE$3:$AI$3,0)))</f>
        <v/>
      </c>
      <c r="R704" s="48" t="str">
        <f>IF($Q704="","",VLOOKUP($Q704,'Hide Me'!$AD$11:$AE$14,2,FALSE))</f>
        <v/>
      </c>
      <c r="S704" s="45"/>
    </row>
    <row r="705" spans="1:19" s="19" customFormat="1" x14ac:dyDescent="0.2">
      <c r="A705" s="20"/>
      <c r="B705" s="133"/>
      <c r="C705" s="14"/>
      <c r="D705" s="108"/>
      <c r="E705" s="129"/>
      <c r="F705" s="129"/>
      <c r="G705" s="12"/>
      <c r="H705" s="111"/>
      <c r="I705" s="14"/>
      <c r="J705" s="14"/>
      <c r="K705" s="16"/>
      <c r="L705" s="144" t="str">
        <f>IF(K706="","",LOOKUP(K706,{1,2.1,2.2,2.3,3,4.1,4.2,4.3,5.1,5.2,6.1,7,8,9},{"Explosives","Flammable Gas"," Non-Flammable Non-Toxic Gas","Toxic Gas","Flammable Liquid","Flammable Solid","Spontaneously Combustible","Dangerous When Wet","Oxidizing Agent","Organic Peroxide","Toxic","Radioactive","Corrosive","Miscellaneous Dangerous Goods"}))</f>
        <v/>
      </c>
      <c r="M705" s="14"/>
      <c r="N705" s="112"/>
      <c r="O705" s="88"/>
      <c r="P705" s="14"/>
      <c r="Q705" s="15" t="str">
        <f>IF(OR($O705="",$P705=""),"",INDEX('Hide Me'!$AE$4:$AI$8,MATCH($P705,'Hide Me'!$AD$4:$AD$8,0),MATCH($O705,'Hide Me'!$AE$3:$AI$3,0)))</f>
        <v/>
      </c>
      <c r="R705" s="48" t="str">
        <f>IF($Q705="","",VLOOKUP($Q705,'Hide Me'!$AD$11:$AE$14,2,FALSE))</f>
        <v/>
      </c>
      <c r="S705" s="45"/>
    </row>
    <row r="706" spans="1:19" s="19" customFormat="1" x14ac:dyDescent="0.2">
      <c r="A706" s="20"/>
      <c r="B706" s="133"/>
      <c r="C706" s="14"/>
      <c r="D706" s="108"/>
      <c r="E706" s="129"/>
      <c r="F706" s="129"/>
      <c r="G706" s="12"/>
      <c r="H706" s="111"/>
      <c r="I706" s="14"/>
      <c r="J706" s="14"/>
      <c r="K706" s="16"/>
      <c r="L706" s="144" t="str">
        <f>IF(K707="","",LOOKUP(K707,{1,2.1,2.2,2.3,3,4.1,4.2,4.3,5.1,5.2,6.1,7,8,9},{"Explosives","Flammable Gas"," Non-Flammable Non-Toxic Gas","Toxic Gas","Flammable Liquid","Flammable Solid","Spontaneously Combustible","Dangerous When Wet","Oxidizing Agent","Organic Peroxide","Toxic","Radioactive","Corrosive","Miscellaneous Dangerous Goods"}))</f>
        <v/>
      </c>
      <c r="M706" s="14"/>
      <c r="N706" s="112"/>
      <c r="O706" s="88"/>
      <c r="P706" s="14"/>
      <c r="Q706" s="15" t="str">
        <f>IF(OR($O706="",$P706=""),"",INDEX('Hide Me'!$AE$4:$AI$8,MATCH($P706,'Hide Me'!$AD$4:$AD$8,0),MATCH($O706,'Hide Me'!$AE$3:$AI$3,0)))</f>
        <v/>
      </c>
      <c r="R706" s="48" t="str">
        <f>IF($Q706="","",VLOOKUP($Q706,'Hide Me'!$AD$11:$AE$14,2,FALSE))</f>
        <v/>
      </c>
      <c r="S706" s="45"/>
    </row>
    <row r="707" spans="1:19" s="19" customFormat="1" x14ac:dyDescent="0.2">
      <c r="A707" s="20"/>
      <c r="B707" s="133"/>
      <c r="C707" s="14"/>
      <c r="D707" s="108"/>
      <c r="E707" s="129"/>
      <c r="F707" s="129"/>
      <c r="G707" s="12"/>
      <c r="H707" s="111"/>
      <c r="I707" s="14"/>
      <c r="J707" s="14"/>
      <c r="K707" s="16"/>
      <c r="L707" s="144" t="str">
        <f>IF(K708="","",LOOKUP(K708,{1,2.1,2.2,2.3,3,4.1,4.2,4.3,5.1,5.2,6.1,7,8,9},{"Explosives","Flammable Gas"," Non-Flammable Non-Toxic Gas","Toxic Gas","Flammable Liquid","Flammable Solid","Spontaneously Combustible","Dangerous When Wet","Oxidizing Agent","Organic Peroxide","Toxic","Radioactive","Corrosive","Miscellaneous Dangerous Goods"}))</f>
        <v/>
      </c>
      <c r="M707" s="14"/>
      <c r="N707" s="112"/>
      <c r="O707" s="88"/>
      <c r="P707" s="14"/>
      <c r="Q707" s="15" t="str">
        <f>IF(OR($O707="",$P707=""),"",INDEX('Hide Me'!$AE$4:$AI$8,MATCH($P707,'Hide Me'!$AD$4:$AD$8,0),MATCH($O707,'Hide Me'!$AE$3:$AI$3,0)))</f>
        <v/>
      </c>
      <c r="R707" s="48" t="str">
        <f>IF($Q707="","",VLOOKUP($Q707,'Hide Me'!$AD$11:$AE$14,2,FALSE))</f>
        <v/>
      </c>
      <c r="S707" s="45"/>
    </row>
    <row r="708" spans="1:19" s="19" customFormat="1" x14ac:dyDescent="0.2">
      <c r="A708" s="20"/>
      <c r="B708" s="133"/>
      <c r="C708" s="14"/>
      <c r="D708" s="108"/>
      <c r="E708" s="129"/>
      <c r="F708" s="129"/>
      <c r="G708" s="12"/>
      <c r="H708" s="111"/>
      <c r="I708" s="14"/>
      <c r="J708" s="14"/>
      <c r="K708" s="16"/>
      <c r="L708" s="144" t="str">
        <f>IF(K709="","",LOOKUP(K709,{1,2.1,2.2,2.3,3,4.1,4.2,4.3,5.1,5.2,6.1,7,8,9},{"Explosives","Flammable Gas"," Non-Flammable Non-Toxic Gas","Toxic Gas","Flammable Liquid","Flammable Solid","Spontaneously Combustible","Dangerous When Wet","Oxidizing Agent","Organic Peroxide","Toxic","Radioactive","Corrosive","Miscellaneous Dangerous Goods"}))</f>
        <v/>
      </c>
      <c r="M708" s="14"/>
      <c r="N708" s="112"/>
      <c r="O708" s="88"/>
      <c r="P708" s="14"/>
      <c r="Q708" s="15" t="str">
        <f>IF(OR($O708="",$P708=""),"",INDEX('Hide Me'!$AE$4:$AI$8,MATCH($P708,'Hide Me'!$AD$4:$AD$8,0),MATCH($O708,'Hide Me'!$AE$3:$AI$3,0)))</f>
        <v/>
      </c>
      <c r="R708" s="48" t="str">
        <f>IF($Q708="","",VLOOKUP($Q708,'Hide Me'!$AD$11:$AE$14,2,FALSE))</f>
        <v/>
      </c>
      <c r="S708" s="45"/>
    </row>
    <row r="709" spans="1:19" s="19" customFormat="1" x14ac:dyDescent="0.2">
      <c r="A709" s="20"/>
      <c r="B709" s="133"/>
      <c r="C709" s="14"/>
      <c r="D709" s="108"/>
      <c r="E709" s="129"/>
      <c r="F709" s="129"/>
      <c r="G709" s="12"/>
      <c r="H709" s="111"/>
      <c r="I709" s="14"/>
      <c r="J709" s="14"/>
      <c r="K709" s="16"/>
      <c r="L709" s="144" t="str">
        <f>IF(K710="","",LOOKUP(K710,{1,2.1,2.2,2.3,3,4.1,4.2,4.3,5.1,5.2,6.1,7,8,9},{"Explosives","Flammable Gas"," Non-Flammable Non-Toxic Gas","Toxic Gas","Flammable Liquid","Flammable Solid","Spontaneously Combustible","Dangerous When Wet","Oxidizing Agent","Organic Peroxide","Toxic","Radioactive","Corrosive","Miscellaneous Dangerous Goods"}))</f>
        <v/>
      </c>
      <c r="M709" s="14"/>
      <c r="N709" s="112"/>
      <c r="O709" s="88"/>
      <c r="P709" s="14"/>
      <c r="Q709" s="15" t="str">
        <f>IF(OR($O709="",$P709=""),"",INDEX('Hide Me'!$AE$4:$AI$8,MATCH($P709,'Hide Me'!$AD$4:$AD$8,0),MATCH($O709,'Hide Me'!$AE$3:$AI$3,0)))</f>
        <v/>
      </c>
      <c r="R709" s="48" t="str">
        <f>IF($Q709="","",VLOOKUP($Q709,'Hide Me'!$AD$11:$AE$14,2,FALSE))</f>
        <v/>
      </c>
      <c r="S709" s="45"/>
    </row>
    <row r="710" spans="1:19" s="19" customFormat="1" x14ac:dyDescent="0.2">
      <c r="A710" s="20"/>
      <c r="B710" s="133"/>
      <c r="C710" s="14"/>
      <c r="D710" s="108"/>
      <c r="E710" s="129"/>
      <c r="F710" s="129"/>
      <c r="G710" s="12"/>
      <c r="H710" s="111"/>
      <c r="I710" s="14"/>
      <c r="J710" s="14"/>
      <c r="K710" s="16"/>
      <c r="L710" s="144" t="str">
        <f>IF(K711="","",LOOKUP(K711,{1,2.1,2.2,2.3,3,4.1,4.2,4.3,5.1,5.2,6.1,7,8,9},{"Explosives","Flammable Gas"," Non-Flammable Non-Toxic Gas","Toxic Gas","Flammable Liquid","Flammable Solid","Spontaneously Combustible","Dangerous When Wet","Oxidizing Agent","Organic Peroxide","Toxic","Radioactive","Corrosive","Miscellaneous Dangerous Goods"}))</f>
        <v/>
      </c>
      <c r="M710" s="14"/>
      <c r="N710" s="112"/>
      <c r="O710" s="88"/>
      <c r="P710" s="14"/>
      <c r="Q710" s="15" t="str">
        <f>IF(OR($O710="",$P710=""),"",INDEX('Hide Me'!$AE$4:$AI$8,MATCH($P710,'Hide Me'!$AD$4:$AD$8,0),MATCH($O710,'Hide Me'!$AE$3:$AI$3,0)))</f>
        <v/>
      </c>
      <c r="R710" s="48" t="str">
        <f>IF($Q710="","",VLOOKUP($Q710,'Hide Me'!$AD$11:$AE$14,2,FALSE))</f>
        <v/>
      </c>
      <c r="S710" s="45"/>
    </row>
    <row r="711" spans="1:19" s="19" customFormat="1" x14ac:dyDescent="0.2">
      <c r="A711" s="20"/>
      <c r="B711" s="133"/>
      <c r="C711" s="14"/>
      <c r="D711" s="108"/>
      <c r="E711" s="129"/>
      <c r="F711" s="129"/>
      <c r="G711" s="12"/>
      <c r="H711" s="111"/>
      <c r="I711" s="14"/>
      <c r="J711" s="14"/>
      <c r="K711" s="16"/>
      <c r="L711" s="144" t="str">
        <f>IF(K712="","",LOOKUP(K712,{1,2.1,2.2,2.3,3,4.1,4.2,4.3,5.1,5.2,6.1,7,8,9},{"Explosives","Flammable Gas"," Non-Flammable Non-Toxic Gas","Toxic Gas","Flammable Liquid","Flammable Solid","Spontaneously Combustible","Dangerous When Wet","Oxidizing Agent","Organic Peroxide","Toxic","Radioactive","Corrosive","Miscellaneous Dangerous Goods"}))</f>
        <v/>
      </c>
      <c r="M711" s="14"/>
      <c r="N711" s="112"/>
      <c r="O711" s="88"/>
      <c r="P711" s="14"/>
      <c r="Q711" s="15" t="str">
        <f>IF(OR($O711="",$P711=""),"",INDEX('Hide Me'!$AE$4:$AI$8,MATCH($P711,'Hide Me'!$AD$4:$AD$8,0),MATCH($O711,'Hide Me'!$AE$3:$AI$3,0)))</f>
        <v/>
      </c>
      <c r="R711" s="48" t="str">
        <f>IF($Q711="","",VLOOKUP($Q711,'Hide Me'!$AD$11:$AE$14,2,FALSE))</f>
        <v/>
      </c>
      <c r="S711" s="45"/>
    </row>
    <row r="712" spans="1:19" s="19" customFormat="1" x14ac:dyDescent="0.2">
      <c r="A712" s="20"/>
      <c r="B712" s="133"/>
      <c r="C712" s="14"/>
      <c r="D712" s="108"/>
      <c r="E712" s="129"/>
      <c r="F712" s="129"/>
      <c r="G712" s="12"/>
      <c r="H712" s="111"/>
      <c r="I712" s="14"/>
      <c r="J712" s="14"/>
      <c r="K712" s="16"/>
      <c r="L712" s="144" t="str">
        <f>IF(K713="","",LOOKUP(K713,{1,2.1,2.2,2.3,3,4.1,4.2,4.3,5.1,5.2,6.1,7,8,9},{"Explosives","Flammable Gas"," Non-Flammable Non-Toxic Gas","Toxic Gas","Flammable Liquid","Flammable Solid","Spontaneously Combustible","Dangerous When Wet","Oxidizing Agent","Organic Peroxide","Toxic","Radioactive","Corrosive","Miscellaneous Dangerous Goods"}))</f>
        <v/>
      </c>
      <c r="M712" s="14"/>
      <c r="N712" s="112"/>
      <c r="O712" s="88"/>
      <c r="P712" s="14"/>
      <c r="Q712" s="15" t="str">
        <f>IF(OR($O712="",$P712=""),"",INDEX('Hide Me'!$AE$4:$AI$8,MATCH($P712,'Hide Me'!$AD$4:$AD$8,0),MATCH($O712,'Hide Me'!$AE$3:$AI$3,0)))</f>
        <v/>
      </c>
      <c r="R712" s="48" t="str">
        <f>IF($Q712="","",VLOOKUP($Q712,'Hide Me'!$AD$11:$AE$14,2,FALSE))</f>
        <v/>
      </c>
      <c r="S712" s="45"/>
    </row>
    <row r="713" spans="1:19" s="19" customFormat="1" x14ac:dyDescent="0.2">
      <c r="A713" s="20"/>
      <c r="B713" s="133"/>
      <c r="C713" s="14"/>
      <c r="D713" s="108"/>
      <c r="E713" s="129"/>
      <c r="F713" s="129"/>
      <c r="G713" s="12"/>
      <c r="H713" s="111"/>
      <c r="I713" s="14"/>
      <c r="J713" s="14"/>
      <c r="K713" s="16"/>
      <c r="L713" s="144" t="str">
        <f>IF(K714="","",LOOKUP(K714,{1,2.1,2.2,2.3,3,4.1,4.2,4.3,5.1,5.2,6.1,7,8,9},{"Explosives","Flammable Gas"," Non-Flammable Non-Toxic Gas","Toxic Gas","Flammable Liquid","Flammable Solid","Spontaneously Combustible","Dangerous When Wet","Oxidizing Agent","Organic Peroxide","Toxic","Radioactive","Corrosive","Miscellaneous Dangerous Goods"}))</f>
        <v/>
      </c>
      <c r="M713" s="14"/>
      <c r="N713" s="112"/>
      <c r="O713" s="88"/>
      <c r="P713" s="14"/>
      <c r="Q713" s="15" t="str">
        <f>IF(OR($O713="",$P713=""),"",INDEX('Hide Me'!$AE$4:$AI$8,MATCH($P713,'Hide Me'!$AD$4:$AD$8,0),MATCH($O713,'Hide Me'!$AE$3:$AI$3,0)))</f>
        <v/>
      </c>
      <c r="R713" s="48" t="str">
        <f>IF($Q713="","",VLOOKUP($Q713,'Hide Me'!$AD$11:$AE$14,2,FALSE))</f>
        <v/>
      </c>
      <c r="S713" s="45"/>
    </row>
    <row r="714" spans="1:19" s="19" customFormat="1" x14ac:dyDescent="0.2">
      <c r="A714" s="20"/>
      <c r="B714" s="133"/>
      <c r="C714" s="14"/>
      <c r="D714" s="108"/>
      <c r="E714" s="129"/>
      <c r="F714" s="129"/>
      <c r="G714" s="12"/>
      <c r="H714" s="111"/>
      <c r="I714" s="14"/>
      <c r="J714" s="14"/>
      <c r="K714" s="16"/>
      <c r="L714" s="144" t="str">
        <f>IF(K715="","",LOOKUP(K715,{1,2.1,2.2,2.3,3,4.1,4.2,4.3,5.1,5.2,6.1,7,8,9},{"Explosives","Flammable Gas"," Non-Flammable Non-Toxic Gas","Toxic Gas","Flammable Liquid","Flammable Solid","Spontaneously Combustible","Dangerous When Wet","Oxidizing Agent","Organic Peroxide","Toxic","Radioactive","Corrosive","Miscellaneous Dangerous Goods"}))</f>
        <v/>
      </c>
      <c r="M714" s="14"/>
      <c r="N714" s="112"/>
      <c r="O714" s="88"/>
      <c r="P714" s="14"/>
      <c r="Q714" s="15" t="str">
        <f>IF(OR($O714="",$P714=""),"",INDEX('Hide Me'!$AE$4:$AI$8,MATCH($P714,'Hide Me'!$AD$4:$AD$8,0),MATCH($O714,'Hide Me'!$AE$3:$AI$3,0)))</f>
        <v/>
      </c>
      <c r="R714" s="48" t="str">
        <f>IF($Q714="","",VLOOKUP($Q714,'Hide Me'!$AD$11:$AE$14,2,FALSE))</f>
        <v/>
      </c>
      <c r="S714" s="45"/>
    </row>
    <row r="715" spans="1:19" s="19" customFormat="1" x14ac:dyDescent="0.2">
      <c r="A715" s="20"/>
      <c r="B715" s="133"/>
      <c r="C715" s="14"/>
      <c r="D715" s="108"/>
      <c r="E715" s="129"/>
      <c r="F715" s="129"/>
      <c r="G715" s="12"/>
      <c r="H715" s="111"/>
      <c r="I715" s="14"/>
      <c r="J715" s="14"/>
      <c r="K715" s="16"/>
      <c r="L715" s="144" t="str">
        <f>IF(K716="","",LOOKUP(K716,{1,2.1,2.2,2.3,3,4.1,4.2,4.3,5.1,5.2,6.1,7,8,9},{"Explosives","Flammable Gas"," Non-Flammable Non-Toxic Gas","Toxic Gas","Flammable Liquid","Flammable Solid","Spontaneously Combustible","Dangerous When Wet","Oxidizing Agent","Organic Peroxide","Toxic","Radioactive","Corrosive","Miscellaneous Dangerous Goods"}))</f>
        <v/>
      </c>
      <c r="M715" s="14"/>
      <c r="N715" s="112"/>
      <c r="O715" s="88"/>
      <c r="P715" s="14"/>
      <c r="Q715" s="15" t="str">
        <f>IF(OR($O715="",$P715=""),"",INDEX('Hide Me'!$AE$4:$AI$8,MATCH($P715,'Hide Me'!$AD$4:$AD$8,0),MATCH($O715,'Hide Me'!$AE$3:$AI$3,0)))</f>
        <v/>
      </c>
      <c r="R715" s="48" t="str">
        <f>IF($Q715="","",VLOOKUP($Q715,'Hide Me'!$AD$11:$AE$14,2,FALSE))</f>
        <v/>
      </c>
      <c r="S715" s="45"/>
    </row>
    <row r="716" spans="1:19" s="19" customFormat="1" x14ac:dyDescent="0.2">
      <c r="A716" s="20"/>
      <c r="B716" s="133"/>
      <c r="C716" s="14"/>
      <c r="D716" s="108"/>
      <c r="E716" s="129"/>
      <c r="F716" s="129"/>
      <c r="G716" s="12"/>
      <c r="H716" s="111"/>
      <c r="I716" s="14"/>
      <c r="J716" s="14"/>
      <c r="K716" s="16"/>
      <c r="L716" s="144" t="str">
        <f>IF(K717="","",LOOKUP(K717,{1,2.1,2.2,2.3,3,4.1,4.2,4.3,5.1,5.2,6.1,7,8,9},{"Explosives","Flammable Gas"," Non-Flammable Non-Toxic Gas","Toxic Gas","Flammable Liquid","Flammable Solid","Spontaneously Combustible","Dangerous When Wet","Oxidizing Agent","Organic Peroxide","Toxic","Radioactive","Corrosive","Miscellaneous Dangerous Goods"}))</f>
        <v/>
      </c>
      <c r="M716" s="14"/>
      <c r="N716" s="112"/>
      <c r="O716" s="88"/>
      <c r="P716" s="14"/>
      <c r="Q716" s="15" t="str">
        <f>IF(OR($O716="",$P716=""),"",INDEX('Hide Me'!$AE$4:$AI$8,MATCH($P716,'Hide Me'!$AD$4:$AD$8,0),MATCH($O716,'Hide Me'!$AE$3:$AI$3,0)))</f>
        <v/>
      </c>
      <c r="R716" s="48" t="str">
        <f>IF($Q716="","",VLOOKUP($Q716,'Hide Me'!$AD$11:$AE$14,2,FALSE))</f>
        <v/>
      </c>
      <c r="S716" s="45"/>
    </row>
    <row r="717" spans="1:19" s="19" customFormat="1" x14ac:dyDescent="0.2">
      <c r="A717" s="20"/>
      <c r="B717" s="133"/>
      <c r="C717" s="14"/>
      <c r="D717" s="108"/>
      <c r="E717" s="129"/>
      <c r="F717" s="129"/>
      <c r="G717" s="12"/>
      <c r="H717" s="111"/>
      <c r="I717" s="14"/>
      <c r="J717" s="14"/>
      <c r="K717" s="16"/>
      <c r="L717" s="144" t="str">
        <f>IF(K718="","",LOOKUP(K718,{1,2.1,2.2,2.3,3,4.1,4.2,4.3,5.1,5.2,6.1,7,8,9},{"Explosives","Flammable Gas"," Non-Flammable Non-Toxic Gas","Toxic Gas","Flammable Liquid","Flammable Solid","Spontaneously Combustible","Dangerous When Wet","Oxidizing Agent","Organic Peroxide","Toxic","Radioactive","Corrosive","Miscellaneous Dangerous Goods"}))</f>
        <v/>
      </c>
      <c r="M717" s="14"/>
      <c r="N717" s="112"/>
      <c r="O717" s="88"/>
      <c r="P717" s="14"/>
      <c r="Q717" s="15" t="str">
        <f>IF(OR($O717="",$P717=""),"",INDEX('Hide Me'!$AE$4:$AI$8,MATCH($P717,'Hide Me'!$AD$4:$AD$8,0),MATCH($O717,'Hide Me'!$AE$3:$AI$3,0)))</f>
        <v/>
      </c>
      <c r="R717" s="48" t="str">
        <f>IF($Q717="","",VLOOKUP($Q717,'Hide Me'!$AD$11:$AE$14,2,FALSE))</f>
        <v/>
      </c>
      <c r="S717" s="45"/>
    </row>
    <row r="718" spans="1:19" s="19" customFormat="1" x14ac:dyDescent="0.2">
      <c r="A718" s="20"/>
      <c r="B718" s="133"/>
      <c r="C718" s="14"/>
      <c r="D718" s="108"/>
      <c r="E718" s="129"/>
      <c r="F718" s="129"/>
      <c r="G718" s="12"/>
      <c r="H718" s="111"/>
      <c r="I718" s="14"/>
      <c r="J718" s="14"/>
      <c r="K718" s="16"/>
      <c r="L718" s="144" t="str">
        <f>IF(K719="","",LOOKUP(K719,{1,2.1,2.2,2.3,3,4.1,4.2,4.3,5.1,5.2,6.1,7,8,9},{"Explosives","Flammable Gas"," Non-Flammable Non-Toxic Gas","Toxic Gas","Flammable Liquid","Flammable Solid","Spontaneously Combustible","Dangerous When Wet","Oxidizing Agent","Organic Peroxide","Toxic","Radioactive","Corrosive","Miscellaneous Dangerous Goods"}))</f>
        <v/>
      </c>
      <c r="M718" s="14"/>
      <c r="N718" s="112"/>
      <c r="O718" s="88"/>
      <c r="P718" s="14"/>
      <c r="Q718" s="15" t="str">
        <f>IF(OR($O718="",$P718=""),"",INDEX('Hide Me'!$AE$4:$AI$8,MATCH($P718,'Hide Me'!$AD$4:$AD$8,0),MATCH($O718,'Hide Me'!$AE$3:$AI$3,0)))</f>
        <v/>
      </c>
      <c r="R718" s="48" t="str">
        <f>IF($Q718="","",VLOOKUP($Q718,'Hide Me'!$AD$11:$AE$14,2,FALSE))</f>
        <v/>
      </c>
      <c r="S718" s="45"/>
    </row>
    <row r="719" spans="1:19" s="19" customFormat="1" x14ac:dyDescent="0.2">
      <c r="A719" s="20"/>
      <c r="B719" s="133"/>
      <c r="C719" s="14"/>
      <c r="D719" s="108"/>
      <c r="E719" s="129"/>
      <c r="F719" s="129"/>
      <c r="G719" s="12"/>
      <c r="H719" s="111"/>
      <c r="I719" s="14"/>
      <c r="J719" s="14"/>
      <c r="K719" s="16"/>
      <c r="L719" s="144" t="str">
        <f>IF(K720="","",LOOKUP(K720,{1,2.1,2.2,2.3,3,4.1,4.2,4.3,5.1,5.2,6.1,7,8,9},{"Explosives","Flammable Gas"," Non-Flammable Non-Toxic Gas","Toxic Gas","Flammable Liquid","Flammable Solid","Spontaneously Combustible","Dangerous When Wet","Oxidizing Agent","Organic Peroxide","Toxic","Radioactive","Corrosive","Miscellaneous Dangerous Goods"}))</f>
        <v/>
      </c>
      <c r="M719" s="14"/>
      <c r="N719" s="112"/>
      <c r="O719" s="88"/>
      <c r="P719" s="14"/>
      <c r="Q719" s="15" t="str">
        <f>IF(OR($O719="",$P719=""),"",INDEX('Hide Me'!$AE$4:$AI$8,MATCH($P719,'Hide Me'!$AD$4:$AD$8,0),MATCH($O719,'Hide Me'!$AE$3:$AI$3,0)))</f>
        <v/>
      </c>
      <c r="R719" s="48" t="str">
        <f>IF($Q719="","",VLOOKUP($Q719,'Hide Me'!$AD$11:$AE$14,2,FALSE))</f>
        <v/>
      </c>
      <c r="S719" s="45"/>
    </row>
    <row r="720" spans="1:19" s="19" customFormat="1" x14ac:dyDescent="0.2">
      <c r="A720" s="20"/>
      <c r="B720" s="133"/>
      <c r="C720" s="14"/>
      <c r="D720" s="108"/>
      <c r="E720" s="129"/>
      <c r="F720" s="129"/>
      <c r="G720" s="12"/>
      <c r="H720" s="111"/>
      <c r="I720" s="14"/>
      <c r="J720" s="14"/>
      <c r="K720" s="16"/>
      <c r="L720" s="144" t="str">
        <f>IF(K721="","",LOOKUP(K721,{1,2.1,2.2,2.3,3,4.1,4.2,4.3,5.1,5.2,6.1,7,8,9},{"Explosives","Flammable Gas"," Non-Flammable Non-Toxic Gas","Toxic Gas","Flammable Liquid","Flammable Solid","Spontaneously Combustible","Dangerous When Wet","Oxidizing Agent","Organic Peroxide","Toxic","Radioactive","Corrosive","Miscellaneous Dangerous Goods"}))</f>
        <v/>
      </c>
      <c r="M720" s="14"/>
      <c r="N720" s="112"/>
      <c r="O720" s="88"/>
      <c r="P720" s="14"/>
      <c r="Q720" s="15" t="str">
        <f>IF(OR($O720="",$P720=""),"",INDEX('Hide Me'!$AE$4:$AI$8,MATCH($P720,'Hide Me'!$AD$4:$AD$8,0),MATCH($O720,'Hide Me'!$AE$3:$AI$3,0)))</f>
        <v/>
      </c>
      <c r="R720" s="48" t="str">
        <f>IF($Q720="","",VLOOKUP($Q720,'Hide Me'!$AD$11:$AE$14,2,FALSE))</f>
        <v/>
      </c>
      <c r="S720" s="45"/>
    </row>
    <row r="721" spans="1:19" s="19" customFormat="1" x14ac:dyDescent="0.2">
      <c r="A721" s="20"/>
      <c r="B721" s="133"/>
      <c r="C721" s="14"/>
      <c r="D721" s="108"/>
      <c r="E721" s="129"/>
      <c r="F721" s="129"/>
      <c r="G721" s="12"/>
      <c r="H721" s="111"/>
      <c r="I721" s="14"/>
      <c r="J721" s="14"/>
      <c r="K721" s="16"/>
      <c r="L721" s="144" t="str">
        <f>IF(K722="","",LOOKUP(K722,{1,2.1,2.2,2.3,3,4.1,4.2,4.3,5.1,5.2,6.1,7,8,9},{"Explosives","Flammable Gas"," Non-Flammable Non-Toxic Gas","Toxic Gas","Flammable Liquid","Flammable Solid","Spontaneously Combustible","Dangerous When Wet","Oxidizing Agent","Organic Peroxide","Toxic","Radioactive","Corrosive","Miscellaneous Dangerous Goods"}))</f>
        <v/>
      </c>
      <c r="M721" s="14"/>
      <c r="N721" s="112"/>
      <c r="O721" s="88"/>
      <c r="P721" s="14"/>
      <c r="Q721" s="15" t="str">
        <f>IF(OR($O721="",$P721=""),"",INDEX('Hide Me'!$AE$4:$AI$8,MATCH($P721,'Hide Me'!$AD$4:$AD$8,0),MATCH($O721,'Hide Me'!$AE$3:$AI$3,0)))</f>
        <v/>
      </c>
      <c r="R721" s="48" t="str">
        <f>IF($Q721="","",VLOOKUP($Q721,'Hide Me'!$AD$11:$AE$14,2,FALSE))</f>
        <v/>
      </c>
      <c r="S721" s="45"/>
    </row>
    <row r="722" spans="1:19" s="19" customFormat="1" x14ac:dyDescent="0.2">
      <c r="A722" s="20"/>
      <c r="B722" s="133"/>
      <c r="C722" s="14"/>
      <c r="D722" s="108"/>
      <c r="E722" s="129"/>
      <c r="F722" s="129"/>
      <c r="G722" s="12"/>
      <c r="H722" s="111"/>
      <c r="I722" s="14"/>
      <c r="J722" s="14"/>
      <c r="K722" s="16"/>
      <c r="L722" s="144" t="str">
        <f>IF(K723="","",LOOKUP(K723,{1,2.1,2.2,2.3,3,4.1,4.2,4.3,5.1,5.2,6.1,7,8,9},{"Explosives","Flammable Gas"," Non-Flammable Non-Toxic Gas","Toxic Gas","Flammable Liquid","Flammable Solid","Spontaneously Combustible","Dangerous When Wet","Oxidizing Agent","Organic Peroxide","Toxic","Radioactive","Corrosive","Miscellaneous Dangerous Goods"}))</f>
        <v/>
      </c>
      <c r="M722" s="14"/>
      <c r="N722" s="112"/>
      <c r="O722" s="88"/>
      <c r="P722" s="14"/>
      <c r="Q722" s="15" t="str">
        <f>IF(OR($O722="",$P722=""),"",INDEX('Hide Me'!$AE$4:$AI$8,MATCH($P722,'Hide Me'!$AD$4:$AD$8,0),MATCH($O722,'Hide Me'!$AE$3:$AI$3,0)))</f>
        <v/>
      </c>
      <c r="R722" s="48" t="str">
        <f>IF($Q722="","",VLOOKUP($Q722,'Hide Me'!$AD$11:$AE$14,2,FALSE))</f>
        <v/>
      </c>
      <c r="S722" s="45"/>
    </row>
    <row r="723" spans="1:19" s="19" customFormat="1" x14ac:dyDescent="0.2">
      <c r="A723" s="20"/>
      <c r="B723" s="133"/>
      <c r="C723" s="14"/>
      <c r="D723" s="108"/>
      <c r="E723" s="129"/>
      <c r="F723" s="129"/>
      <c r="G723" s="12"/>
      <c r="H723" s="111"/>
      <c r="I723" s="14"/>
      <c r="J723" s="14"/>
      <c r="K723" s="16"/>
      <c r="L723" s="144" t="str">
        <f>IF(K724="","",LOOKUP(K724,{1,2.1,2.2,2.3,3,4.1,4.2,4.3,5.1,5.2,6.1,7,8,9},{"Explosives","Flammable Gas"," Non-Flammable Non-Toxic Gas","Toxic Gas","Flammable Liquid","Flammable Solid","Spontaneously Combustible","Dangerous When Wet","Oxidizing Agent","Organic Peroxide","Toxic","Radioactive","Corrosive","Miscellaneous Dangerous Goods"}))</f>
        <v/>
      </c>
      <c r="M723" s="14"/>
      <c r="N723" s="112"/>
      <c r="O723" s="88"/>
      <c r="P723" s="14"/>
      <c r="Q723" s="15" t="str">
        <f>IF(OR($O723="",$P723=""),"",INDEX('Hide Me'!$AE$4:$AI$8,MATCH($P723,'Hide Me'!$AD$4:$AD$8,0),MATCH($O723,'Hide Me'!$AE$3:$AI$3,0)))</f>
        <v/>
      </c>
      <c r="R723" s="48" t="str">
        <f>IF($Q723="","",VLOOKUP($Q723,'Hide Me'!$AD$11:$AE$14,2,FALSE))</f>
        <v/>
      </c>
      <c r="S723" s="45"/>
    </row>
    <row r="724" spans="1:19" s="19" customFormat="1" x14ac:dyDescent="0.2">
      <c r="A724" s="20"/>
      <c r="B724" s="133"/>
      <c r="C724" s="14"/>
      <c r="D724" s="108"/>
      <c r="E724" s="129"/>
      <c r="F724" s="129"/>
      <c r="G724" s="12"/>
      <c r="H724" s="111"/>
      <c r="I724" s="14"/>
      <c r="J724" s="14"/>
      <c r="K724" s="16"/>
      <c r="L724" s="144" t="str">
        <f>IF(K725="","",LOOKUP(K725,{1,2.1,2.2,2.3,3,4.1,4.2,4.3,5.1,5.2,6.1,7,8,9},{"Explosives","Flammable Gas"," Non-Flammable Non-Toxic Gas","Toxic Gas","Flammable Liquid","Flammable Solid","Spontaneously Combustible","Dangerous When Wet","Oxidizing Agent","Organic Peroxide","Toxic","Radioactive","Corrosive","Miscellaneous Dangerous Goods"}))</f>
        <v/>
      </c>
      <c r="M724" s="14"/>
      <c r="N724" s="112"/>
      <c r="O724" s="88"/>
      <c r="P724" s="14"/>
      <c r="Q724" s="15" t="str">
        <f>IF(OR($O724="",$P724=""),"",INDEX('Hide Me'!$AE$4:$AI$8,MATCH($P724,'Hide Me'!$AD$4:$AD$8,0),MATCH($O724,'Hide Me'!$AE$3:$AI$3,0)))</f>
        <v/>
      </c>
      <c r="R724" s="48" t="str">
        <f>IF($Q724="","",VLOOKUP($Q724,'Hide Me'!$AD$11:$AE$14,2,FALSE))</f>
        <v/>
      </c>
      <c r="S724" s="45"/>
    </row>
    <row r="725" spans="1:19" s="19" customFormat="1" x14ac:dyDescent="0.2">
      <c r="A725" s="20"/>
      <c r="B725" s="133"/>
      <c r="C725" s="14"/>
      <c r="D725" s="108"/>
      <c r="E725" s="129"/>
      <c r="F725" s="129"/>
      <c r="G725" s="12"/>
      <c r="H725" s="111"/>
      <c r="I725" s="14"/>
      <c r="J725" s="14"/>
      <c r="K725" s="16"/>
      <c r="L725" s="144" t="str">
        <f>IF(K726="","",LOOKUP(K726,{1,2.1,2.2,2.3,3,4.1,4.2,4.3,5.1,5.2,6.1,7,8,9},{"Explosives","Flammable Gas"," Non-Flammable Non-Toxic Gas","Toxic Gas","Flammable Liquid","Flammable Solid","Spontaneously Combustible","Dangerous When Wet","Oxidizing Agent","Organic Peroxide","Toxic","Radioactive","Corrosive","Miscellaneous Dangerous Goods"}))</f>
        <v/>
      </c>
      <c r="M725" s="14"/>
      <c r="N725" s="112"/>
      <c r="O725" s="88"/>
      <c r="P725" s="14"/>
      <c r="Q725" s="15" t="str">
        <f>IF(OR($O725="",$P725=""),"",INDEX('Hide Me'!$AE$4:$AI$8,MATCH($P725,'Hide Me'!$AD$4:$AD$8,0),MATCH($O725,'Hide Me'!$AE$3:$AI$3,0)))</f>
        <v/>
      </c>
      <c r="R725" s="48" t="str">
        <f>IF($Q725="","",VLOOKUP($Q725,'Hide Me'!$AD$11:$AE$14,2,FALSE))</f>
        <v/>
      </c>
      <c r="S725" s="45"/>
    </row>
    <row r="726" spans="1:19" s="19" customFormat="1" x14ac:dyDescent="0.2">
      <c r="A726" s="20"/>
      <c r="B726" s="133"/>
      <c r="C726" s="14"/>
      <c r="D726" s="108"/>
      <c r="E726" s="129"/>
      <c r="F726" s="129"/>
      <c r="G726" s="12"/>
      <c r="H726" s="111"/>
      <c r="I726" s="14"/>
      <c r="J726" s="14"/>
      <c r="K726" s="16"/>
      <c r="L726" s="144" t="str">
        <f>IF(K727="","",LOOKUP(K727,{1,2.1,2.2,2.3,3,4.1,4.2,4.3,5.1,5.2,6.1,7,8,9},{"Explosives","Flammable Gas"," Non-Flammable Non-Toxic Gas","Toxic Gas","Flammable Liquid","Flammable Solid","Spontaneously Combustible","Dangerous When Wet","Oxidizing Agent","Organic Peroxide","Toxic","Radioactive","Corrosive","Miscellaneous Dangerous Goods"}))</f>
        <v/>
      </c>
      <c r="M726" s="14"/>
      <c r="N726" s="112"/>
      <c r="O726" s="88"/>
      <c r="P726" s="14"/>
      <c r="Q726" s="15" t="str">
        <f>IF(OR($O726="",$P726=""),"",INDEX('Hide Me'!$AE$4:$AI$8,MATCH($P726,'Hide Me'!$AD$4:$AD$8,0),MATCH($O726,'Hide Me'!$AE$3:$AI$3,0)))</f>
        <v/>
      </c>
      <c r="R726" s="48" t="str">
        <f>IF($Q726="","",VLOOKUP($Q726,'Hide Me'!$AD$11:$AE$14,2,FALSE))</f>
        <v/>
      </c>
      <c r="S726" s="45"/>
    </row>
    <row r="727" spans="1:19" s="19" customFormat="1" x14ac:dyDescent="0.2">
      <c r="A727" s="20"/>
      <c r="B727" s="133"/>
      <c r="C727" s="14"/>
      <c r="D727" s="108"/>
      <c r="E727" s="129"/>
      <c r="F727" s="129"/>
      <c r="G727" s="12"/>
      <c r="H727" s="111"/>
      <c r="I727" s="14"/>
      <c r="J727" s="14"/>
      <c r="K727" s="16"/>
      <c r="L727" s="144" t="str">
        <f>IF(K728="","",LOOKUP(K728,{1,2.1,2.2,2.3,3,4.1,4.2,4.3,5.1,5.2,6.1,7,8,9},{"Explosives","Flammable Gas"," Non-Flammable Non-Toxic Gas","Toxic Gas","Flammable Liquid","Flammable Solid","Spontaneously Combustible","Dangerous When Wet","Oxidizing Agent","Organic Peroxide","Toxic","Radioactive","Corrosive","Miscellaneous Dangerous Goods"}))</f>
        <v/>
      </c>
      <c r="M727" s="14"/>
      <c r="N727" s="112"/>
      <c r="O727" s="88"/>
      <c r="P727" s="14"/>
      <c r="Q727" s="15" t="str">
        <f>IF(OR($O727="",$P727=""),"",INDEX('Hide Me'!$AE$4:$AI$8,MATCH($P727,'Hide Me'!$AD$4:$AD$8,0),MATCH($O727,'Hide Me'!$AE$3:$AI$3,0)))</f>
        <v/>
      </c>
      <c r="R727" s="48" t="str">
        <f>IF($Q727="","",VLOOKUP($Q727,'Hide Me'!$AD$11:$AE$14,2,FALSE))</f>
        <v/>
      </c>
      <c r="S727" s="45"/>
    </row>
    <row r="728" spans="1:19" s="19" customFormat="1" x14ac:dyDescent="0.2">
      <c r="A728" s="20"/>
      <c r="B728" s="133"/>
      <c r="C728" s="14"/>
      <c r="D728" s="108"/>
      <c r="E728" s="129"/>
      <c r="F728" s="129"/>
      <c r="G728" s="12"/>
      <c r="H728" s="111"/>
      <c r="I728" s="14"/>
      <c r="J728" s="14"/>
      <c r="K728" s="16"/>
      <c r="L728" s="144" t="str">
        <f>IF(K729="","",LOOKUP(K729,{1,2.1,2.2,2.3,3,4.1,4.2,4.3,5.1,5.2,6.1,7,8,9},{"Explosives","Flammable Gas"," Non-Flammable Non-Toxic Gas","Toxic Gas","Flammable Liquid","Flammable Solid","Spontaneously Combustible","Dangerous When Wet","Oxidizing Agent","Organic Peroxide","Toxic","Radioactive","Corrosive","Miscellaneous Dangerous Goods"}))</f>
        <v/>
      </c>
      <c r="M728" s="14"/>
      <c r="N728" s="112"/>
      <c r="O728" s="88"/>
      <c r="P728" s="14"/>
      <c r="Q728" s="15" t="str">
        <f>IF(OR($O728="",$P728=""),"",INDEX('Hide Me'!$AE$4:$AI$8,MATCH($P728,'Hide Me'!$AD$4:$AD$8,0),MATCH($O728,'Hide Me'!$AE$3:$AI$3,0)))</f>
        <v/>
      </c>
      <c r="R728" s="48" t="str">
        <f>IF($Q728="","",VLOOKUP($Q728,'Hide Me'!$AD$11:$AE$14,2,FALSE))</f>
        <v/>
      </c>
      <c r="S728" s="45"/>
    </row>
    <row r="729" spans="1:19" s="19" customFormat="1" x14ac:dyDescent="0.2">
      <c r="A729" s="20"/>
      <c r="B729" s="133"/>
      <c r="C729" s="14"/>
      <c r="D729" s="108"/>
      <c r="E729" s="129"/>
      <c r="F729" s="129"/>
      <c r="G729" s="12"/>
      <c r="H729" s="111"/>
      <c r="I729" s="14"/>
      <c r="J729" s="14"/>
      <c r="K729" s="16"/>
      <c r="L729" s="144" t="str">
        <f>IF(K730="","",LOOKUP(K730,{1,2.1,2.2,2.3,3,4.1,4.2,4.3,5.1,5.2,6.1,7,8,9},{"Explosives","Flammable Gas"," Non-Flammable Non-Toxic Gas","Toxic Gas","Flammable Liquid","Flammable Solid","Spontaneously Combustible","Dangerous When Wet","Oxidizing Agent","Organic Peroxide","Toxic","Radioactive","Corrosive","Miscellaneous Dangerous Goods"}))</f>
        <v/>
      </c>
      <c r="M729" s="14"/>
      <c r="N729" s="112"/>
      <c r="O729" s="88"/>
      <c r="P729" s="14"/>
      <c r="Q729" s="15" t="str">
        <f>IF(OR($O729="",$P729=""),"",INDEX('Hide Me'!$AE$4:$AI$8,MATCH($P729,'Hide Me'!$AD$4:$AD$8,0),MATCH($O729,'Hide Me'!$AE$3:$AI$3,0)))</f>
        <v/>
      </c>
      <c r="R729" s="48" t="str">
        <f>IF($Q729="","",VLOOKUP($Q729,'Hide Me'!$AD$11:$AE$14,2,FALSE))</f>
        <v/>
      </c>
      <c r="S729" s="45"/>
    </row>
    <row r="730" spans="1:19" s="19" customFormat="1" x14ac:dyDescent="0.2">
      <c r="A730" s="20"/>
      <c r="B730" s="133"/>
      <c r="C730" s="14"/>
      <c r="D730" s="108"/>
      <c r="E730" s="129"/>
      <c r="F730" s="129"/>
      <c r="G730" s="12"/>
      <c r="H730" s="111"/>
      <c r="I730" s="14"/>
      <c r="J730" s="14"/>
      <c r="K730" s="16"/>
      <c r="L730" s="144" t="str">
        <f>IF(K731="","",LOOKUP(K731,{1,2.1,2.2,2.3,3,4.1,4.2,4.3,5.1,5.2,6.1,7,8,9},{"Explosives","Flammable Gas"," Non-Flammable Non-Toxic Gas","Toxic Gas","Flammable Liquid","Flammable Solid","Spontaneously Combustible","Dangerous When Wet","Oxidizing Agent","Organic Peroxide","Toxic","Radioactive","Corrosive","Miscellaneous Dangerous Goods"}))</f>
        <v/>
      </c>
      <c r="M730" s="14"/>
      <c r="N730" s="112"/>
      <c r="O730" s="88"/>
      <c r="P730" s="14"/>
      <c r="Q730" s="15" t="str">
        <f>IF(OR($O730="",$P730=""),"",INDEX('Hide Me'!$AE$4:$AI$8,MATCH($P730,'Hide Me'!$AD$4:$AD$8,0),MATCH($O730,'Hide Me'!$AE$3:$AI$3,0)))</f>
        <v/>
      </c>
      <c r="R730" s="48" t="str">
        <f>IF($Q730="","",VLOOKUP($Q730,'Hide Me'!$AD$11:$AE$14,2,FALSE))</f>
        <v/>
      </c>
      <c r="S730" s="45"/>
    </row>
    <row r="731" spans="1:19" s="19" customFormat="1" x14ac:dyDescent="0.2">
      <c r="A731" s="20"/>
      <c r="B731" s="133"/>
      <c r="C731" s="14"/>
      <c r="D731" s="108"/>
      <c r="E731" s="129"/>
      <c r="F731" s="129"/>
      <c r="G731" s="12"/>
      <c r="H731" s="111"/>
      <c r="I731" s="14"/>
      <c r="J731" s="14"/>
      <c r="K731" s="16"/>
      <c r="L731" s="144" t="str">
        <f>IF(K732="","",LOOKUP(K732,{1,2.1,2.2,2.3,3,4.1,4.2,4.3,5.1,5.2,6.1,7,8,9},{"Explosives","Flammable Gas"," Non-Flammable Non-Toxic Gas","Toxic Gas","Flammable Liquid","Flammable Solid","Spontaneously Combustible","Dangerous When Wet","Oxidizing Agent","Organic Peroxide","Toxic","Radioactive","Corrosive","Miscellaneous Dangerous Goods"}))</f>
        <v/>
      </c>
      <c r="M731" s="14"/>
      <c r="N731" s="112"/>
      <c r="O731" s="88"/>
      <c r="P731" s="14"/>
      <c r="Q731" s="15" t="str">
        <f>IF(OR($O731="",$P731=""),"",INDEX('Hide Me'!$AE$4:$AI$8,MATCH($P731,'Hide Me'!$AD$4:$AD$8,0),MATCH($O731,'Hide Me'!$AE$3:$AI$3,0)))</f>
        <v/>
      </c>
      <c r="R731" s="48" t="str">
        <f>IF($Q731="","",VLOOKUP($Q731,'Hide Me'!$AD$11:$AE$14,2,FALSE))</f>
        <v/>
      </c>
      <c r="S731" s="45"/>
    </row>
    <row r="732" spans="1:19" s="19" customFormat="1" x14ac:dyDescent="0.2">
      <c r="A732" s="20"/>
      <c r="B732" s="133"/>
      <c r="C732" s="14"/>
      <c r="D732" s="108"/>
      <c r="E732" s="129"/>
      <c r="F732" s="129"/>
      <c r="G732" s="12"/>
      <c r="H732" s="111"/>
      <c r="I732" s="14"/>
      <c r="J732" s="14"/>
      <c r="K732" s="16"/>
      <c r="L732" s="144" t="str">
        <f>IF(K733="","",LOOKUP(K733,{1,2.1,2.2,2.3,3,4.1,4.2,4.3,5.1,5.2,6.1,7,8,9},{"Explosives","Flammable Gas"," Non-Flammable Non-Toxic Gas","Toxic Gas","Flammable Liquid","Flammable Solid","Spontaneously Combustible","Dangerous When Wet","Oxidizing Agent","Organic Peroxide","Toxic","Radioactive","Corrosive","Miscellaneous Dangerous Goods"}))</f>
        <v/>
      </c>
      <c r="M732" s="14"/>
      <c r="N732" s="112"/>
      <c r="O732" s="88"/>
      <c r="P732" s="14"/>
      <c r="Q732" s="15" t="str">
        <f>IF(OR($O732="",$P732=""),"",INDEX('Hide Me'!$AE$4:$AI$8,MATCH($P732,'Hide Me'!$AD$4:$AD$8,0),MATCH($O732,'Hide Me'!$AE$3:$AI$3,0)))</f>
        <v/>
      </c>
      <c r="R732" s="48" t="str">
        <f>IF($Q732="","",VLOOKUP($Q732,'Hide Me'!$AD$11:$AE$14,2,FALSE))</f>
        <v/>
      </c>
      <c r="S732" s="45"/>
    </row>
    <row r="733" spans="1:19" s="19" customFormat="1" x14ac:dyDescent="0.2">
      <c r="A733" s="20"/>
      <c r="B733" s="133"/>
      <c r="C733" s="14"/>
      <c r="D733" s="108"/>
      <c r="E733" s="129"/>
      <c r="F733" s="129"/>
      <c r="G733" s="12"/>
      <c r="H733" s="111"/>
      <c r="I733" s="14"/>
      <c r="J733" s="14"/>
      <c r="K733" s="16"/>
      <c r="L733" s="144" t="str">
        <f>IF(K734="","",LOOKUP(K734,{1,2.1,2.2,2.3,3,4.1,4.2,4.3,5.1,5.2,6.1,7,8,9},{"Explosives","Flammable Gas"," Non-Flammable Non-Toxic Gas","Toxic Gas","Flammable Liquid","Flammable Solid","Spontaneously Combustible","Dangerous When Wet","Oxidizing Agent","Organic Peroxide","Toxic","Radioactive","Corrosive","Miscellaneous Dangerous Goods"}))</f>
        <v/>
      </c>
      <c r="M733" s="14"/>
      <c r="N733" s="112"/>
      <c r="O733" s="88"/>
      <c r="P733" s="14"/>
      <c r="Q733" s="15" t="str">
        <f>IF(OR($O733="",$P733=""),"",INDEX('Hide Me'!$AE$4:$AI$8,MATCH($P733,'Hide Me'!$AD$4:$AD$8,0),MATCH($O733,'Hide Me'!$AE$3:$AI$3,0)))</f>
        <v/>
      </c>
      <c r="R733" s="48" t="str">
        <f>IF($Q733="","",VLOOKUP($Q733,'Hide Me'!$AD$11:$AE$14,2,FALSE))</f>
        <v/>
      </c>
      <c r="S733" s="45"/>
    </row>
    <row r="734" spans="1:19" s="19" customFormat="1" x14ac:dyDescent="0.2">
      <c r="A734" s="20"/>
      <c r="B734" s="133"/>
      <c r="C734" s="14"/>
      <c r="D734" s="108"/>
      <c r="E734" s="129"/>
      <c r="F734" s="129"/>
      <c r="G734" s="12"/>
      <c r="H734" s="111"/>
      <c r="I734" s="14"/>
      <c r="J734" s="14"/>
      <c r="K734" s="16"/>
      <c r="L734" s="144" t="str">
        <f>IF(K735="","",LOOKUP(K735,{1,2.1,2.2,2.3,3,4.1,4.2,4.3,5.1,5.2,6.1,7,8,9},{"Explosives","Flammable Gas"," Non-Flammable Non-Toxic Gas","Toxic Gas","Flammable Liquid","Flammable Solid","Spontaneously Combustible","Dangerous When Wet","Oxidizing Agent","Organic Peroxide","Toxic","Radioactive","Corrosive","Miscellaneous Dangerous Goods"}))</f>
        <v/>
      </c>
      <c r="M734" s="14"/>
      <c r="N734" s="112"/>
      <c r="O734" s="88"/>
      <c r="P734" s="14"/>
      <c r="Q734" s="15" t="str">
        <f>IF(OR($O734="",$P734=""),"",INDEX('Hide Me'!$AE$4:$AI$8,MATCH($P734,'Hide Me'!$AD$4:$AD$8,0),MATCH($O734,'Hide Me'!$AE$3:$AI$3,0)))</f>
        <v/>
      </c>
      <c r="R734" s="48" t="str">
        <f>IF($Q734="","",VLOOKUP($Q734,'Hide Me'!$AD$11:$AE$14,2,FALSE))</f>
        <v/>
      </c>
      <c r="S734" s="45"/>
    </row>
    <row r="735" spans="1:19" s="19" customFormat="1" x14ac:dyDescent="0.2">
      <c r="A735" s="20"/>
      <c r="B735" s="133"/>
      <c r="C735" s="14"/>
      <c r="D735" s="108"/>
      <c r="E735" s="129"/>
      <c r="F735" s="129"/>
      <c r="G735" s="12"/>
      <c r="H735" s="111"/>
      <c r="I735" s="14"/>
      <c r="J735" s="14"/>
      <c r="K735" s="16"/>
      <c r="L735" s="144" t="str">
        <f>IF(K736="","",LOOKUP(K736,{1,2.1,2.2,2.3,3,4.1,4.2,4.3,5.1,5.2,6.1,7,8,9},{"Explosives","Flammable Gas"," Non-Flammable Non-Toxic Gas","Toxic Gas","Flammable Liquid","Flammable Solid","Spontaneously Combustible","Dangerous When Wet","Oxidizing Agent","Organic Peroxide","Toxic","Radioactive","Corrosive","Miscellaneous Dangerous Goods"}))</f>
        <v/>
      </c>
      <c r="M735" s="14"/>
      <c r="N735" s="112"/>
      <c r="O735" s="88"/>
      <c r="P735" s="14"/>
      <c r="Q735" s="15" t="str">
        <f>IF(OR($O735="",$P735=""),"",INDEX('Hide Me'!$AE$4:$AI$8,MATCH($P735,'Hide Me'!$AD$4:$AD$8,0),MATCH($O735,'Hide Me'!$AE$3:$AI$3,0)))</f>
        <v/>
      </c>
      <c r="R735" s="48" t="str">
        <f>IF($Q735="","",VLOOKUP($Q735,'Hide Me'!$AD$11:$AE$14,2,FALSE))</f>
        <v/>
      </c>
      <c r="S735" s="45"/>
    </row>
    <row r="736" spans="1:19" s="19" customFormat="1" x14ac:dyDescent="0.2">
      <c r="A736" s="20"/>
      <c r="B736" s="133"/>
      <c r="C736" s="14"/>
      <c r="D736" s="108"/>
      <c r="E736" s="129"/>
      <c r="F736" s="129"/>
      <c r="G736" s="12"/>
      <c r="H736" s="111"/>
      <c r="I736" s="14"/>
      <c r="J736" s="14"/>
      <c r="K736" s="16"/>
      <c r="L736" s="144" t="str">
        <f>IF(K737="","",LOOKUP(K737,{1,2.1,2.2,2.3,3,4.1,4.2,4.3,5.1,5.2,6.1,7,8,9},{"Explosives","Flammable Gas"," Non-Flammable Non-Toxic Gas","Toxic Gas","Flammable Liquid","Flammable Solid","Spontaneously Combustible","Dangerous When Wet","Oxidizing Agent","Organic Peroxide","Toxic","Radioactive","Corrosive","Miscellaneous Dangerous Goods"}))</f>
        <v/>
      </c>
      <c r="M736" s="14"/>
      <c r="N736" s="112"/>
      <c r="O736" s="88"/>
      <c r="P736" s="14"/>
      <c r="Q736" s="15" t="str">
        <f>IF(OR($O736="",$P736=""),"",INDEX('Hide Me'!$AE$4:$AI$8,MATCH($P736,'Hide Me'!$AD$4:$AD$8,0),MATCH($O736,'Hide Me'!$AE$3:$AI$3,0)))</f>
        <v/>
      </c>
      <c r="R736" s="48" t="str">
        <f>IF($Q736="","",VLOOKUP($Q736,'Hide Me'!$AD$11:$AE$14,2,FALSE))</f>
        <v/>
      </c>
      <c r="S736" s="45"/>
    </row>
    <row r="737" spans="1:19" s="19" customFormat="1" x14ac:dyDescent="0.2">
      <c r="A737" s="20"/>
      <c r="B737" s="133"/>
      <c r="C737" s="14"/>
      <c r="D737" s="108"/>
      <c r="E737" s="129"/>
      <c r="F737" s="129"/>
      <c r="G737" s="12"/>
      <c r="H737" s="111"/>
      <c r="I737" s="14"/>
      <c r="J737" s="14"/>
      <c r="K737" s="16"/>
      <c r="L737" s="144" t="str">
        <f>IF(K738="","",LOOKUP(K738,{1,2.1,2.2,2.3,3,4.1,4.2,4.3,5.1,5.2,6.1,7,8,9},{"Explosives","Flammable Gas"," Non-Flammable Non-Toxic Gas","Toxic Gas","Flammable Liquid","Flammable Solid","Spontaneously Combustible","Dangerous When Wet","Oxidizing Agent","Organic Peroxide","Toxic","Radioactive","Corrosive","Miscellaneous Dangerous Goods"}))</f>
        <v/>
      </c>
      <c r="M737" s="14"/>
      <c r="N737" s="112"/>
      <c r="O737" s="88"/>
      <c r="P737" s="14"/>
      <c r="Q737" s="15" t="str">
        <f>IF(OR($O737="",$P737=""),"",INDEX('Hide Me'!$AE$4:$AI$8,MATCH($P737,'Hide Me'!$AD$4:$AD$8,0),MATCH($O737,'Hide Me'!$AE$3:$AI$3,0)))</f>
        <v/>
      </c>
      <c r="R737" s="48" t="str">
        <f>IF($Q737="","",VLOOKUP($Q737,'Hide Me'!$AD$11:$AE$14,2,FALSE))</f>
        <v/>
      </c>
      <c r="S737" s="45"/>
    </row>
    <row r="738" spans="1:19" s="19" customFormat="1" x14ac:dyDescent="0.2">
      <c r="A738" s="20"/>
      <c r="B738" s="133"/>
      <c r="C738" s="14"/>
      <c r="D738" s="108"/>
      <c r="E738" s="129"/>
      <c r="F738" s="129"/>
      <c r="G738" s="12"/>
      <c r="H738" s="111"/>
      <c r="I738" s="14"/>
      <c r="J738" s="14"/>
      <c r="K738" s="16"/>
      <c r="L738" s="144" t="str">
        <f>IF(K739="","",LOOKUP(K739,{1,2.1,2.2,2.3,3,4.1,4.2,4.3,5.1,5.2,6.1,7,8,9},{"Explosives","Flammable Gas"," Non-Flammable Non-Toxic Gas","Toxic Gas","Flammable Liquid","Flammable Solid","Spontaneously Combustible","Dangerous When Wet","Oxidizing Agent","Organic Peroxide","Toxic","Radioactive","Corrosive","Miscellaneous Dangerous Goods"}))</f>
        <v/>
      </c>
      <c r="M738" s="14"/>
      <c r="N738" s="112"/>
      <c r="O738" s="88"/>
      <c r="P738" s="14"/>
      <c r="Q738" s="15" t="str">
        <f>IF(OR($O738="",$P738=""),"",INDEX('Hide Me'!$AE$4:$AI$8,MATCH($P738,'Hide Me'!$AD$4:$AD$8,0),MATCH($O738,'Hide Me'!$AE$3:$AI$3,0)))</f>
        <v/>
      </c>
      <c r="R738" s="48" t="str">
        <f>IF($Q738="","",VLOOKUP($Q738,'Hide Me'!$AD$11:$AE$14,2,FALSE))</f>
        <v/>
      </c>
      <c r="S738" s="45"/>
    </row>
    <row r="739" spans="1:19" s="19" customFormat="1" x14ac:dyDescent="0.2">
      <c r="A739" s="20"/>
      <c r="B739" s="133"/>
      <c r="C739" s="14"/>
      <c r="D739" s="108"/>
      <c r="E739" s="129"/>
      <c r="F739" s="129"/>
      <c r="G739" s="12"/>
      <c r="H739" s="111"/>
      <c r="I739" s="14"/>
      <c r="J739" s="14"/>
      <c r="K739" s="16"/>
      <c r="L739" s="144" t="str">
        <f>IF(K740="","",LOOKUP(K740,{1,2.1,2.2,2.3,3,4.1,4.2,4.3,5.1,5.2,6.1,7,8,9},{"Explosives","Flammable Gas"," Non-Flammable Non-Toxic Gas","Toxic Gas","Flammable Liquid","Flammable Solid","Spontaneously Combustible","Dangerous When Wet","Oxidizing Agent","Organic Peroxide","Toxic","Radioactive","Corrosive","Miscellaneous Dangerous Goods"}))</f>
        <v/>
      </c>
      <c r="M739" s="14"/>
      <c r="N739" s="112"/>
      <c r="O739" s="88"/>
      <c r="P739" s="14"/>
      <c r="Q739" s="15" t="str">
        <f>IF(OR($O739="",$P739=""),"",INDEX('Hide Me'!$AE$4:$AI$8,MATCH($P739,'Hide Me'!$AD$4:$AD$8,0),MATCH($O739,'Hide Me'!$AE$3:$AI$3,0)))</f>
        <v/>
      </c>
      <c r="R739" s="48" t="str">
        <f>IF($Q739="","",VLOOKUP($Q739,'Hide Me'!$AD$11:$AE$14,2,FALSE))</f>
        <v/>
      </c>
      <c r="S739" s="45"/>
    </row>
    <row r="740" spans="1:19" s="19" customFormat="1" x14ac:dyDescent="0.2">
      <c r="A740" s="20"/>
      <c r="B740" s="133"/>
      <c r="C740" s="14"/>
      <c r="D740" s="108"/>
      <c r="E740" s="129"/>
      <c r="F740" s="129"/>
      <c r="G740" s="12"/>
      <c r="H740" s="111"/>
      <c r="I740" s="14"/>
      <c r="J740" s="14"/>
      <c r="K740" s="16"/>
      <c r="L740" s="144" t="str">
        <f>IF(K741="","",LOOKUP(K741,{1,2.1,2.2,2.3,3,4.1,4.2,4.3,5.1,5.2,6.1,7,8,9},{"Explosives","Flammable Gas"," Non-Flammable Non-Toxic Gas","Toxic Gas","Flammable Liquid","Flammable Solid","Spontaneously Combustible","Dangerous When Wet","Oxidizing Agent","Organic Peroxide","Toxic","Radioactive","Corrosive","Miscellaneous Dangerous Goods"}))</f>
        <v/>
      </c>
      <c r="M740" s="14"/>
      <c r="N740" s="112"/>
      <c r="O740" s="88"/>
      <c r="P740" s="14"/>
      <c r="Q740" s="15" t="str">
        <f>IF(OR($O740="",$P740=""),"",INDEX('Hide Me'!$AE$4:$AI$8,MATCH($P740,'Hide Me'!$AD$4:$AD$8,0),MATCH($O740,'Hide Me'!$AE$3:$AI$3,0)))</f>
        <v/>
      </c>
      <c r="R740" s="48" t="str">
        <f>IF($Q740="","",VLOOKUP($Q740,'Hide Me'!$AD$11:$AE$14,2,FALSE))</f>
        <v/>
      </c>
      <c r="S740" s="45"/>
    </row>
    <row r="741" spans="1:19" s="19" customFormat="1" x14ac:dyDescent="0.2">
      <c r="A741" s="20"/>
      <c r="B741" s="133"/>
      <c r="C741" s="14"/>
      <c r="D741" s="108"/>
      <c r="E741" s="129"/>
      <c r="F741" s="129"/>
      <c r="G741" s="12"/>
      <c r="H741" s="111"/>
      <c r="I741" s="14"/>
      <c r="J741" s="14"/>
      <c r="K741" s="16"/>
      <c r="L741" s="144" t="str">
        <f>IF(K742="","",LOOKUP(K742,{1,2.1,2.2,2.3,3,4.1,4.2,4.3,5.1,5.2,6.1,7,8,9},{"Explosives","Flammable Gas"," Non-Flammable Non-Toxic Gas","Toxic Gas","Flammable Liquid","Flammable Solid","Spontaneously Combustible","Dangerous When Wet","Oxidizing Agent","Organic Peroxide","Toxic","Radioactive","Corrosive","Miscellaneous Dangerous Goods"}))</f>
        <v/>
      </c>
      <c r="M741" s="14"/>
      <c r="N741" s="112"/>
      <c r="O741" s="88"/>
      <c r="P741" s="14"/>
      <c r="Q741" s="15" t="str">
        <f>IF(OR($O741="",$P741=""),"",INDEX('Hide Me'!$AE$4:$AI$8,MATCH($P741,'Hide Me'!$AD$4:$AD$8,0),MATCH($O741,'Hide Me'!$AE$3:$AI$3,0)))</f>
        <v/>
      </c>
      <c r="R741" s="48" t="str">
        <f>IF($Q741="","",VLOOKUP($Q741,'Hide Me'!$AD$11:$AE$14,2,FALSE))</f>
        <v/>
      </c>
      <c r="S741" s="45"/>
    </row>
    <row r="742" spans="1:19" s="19" customFormat="1" x14ac:dyDescent="0.2">
      <c r="A742" s="20"/>
      <c r="B742" s="133"/>
      <c r="C742" s="14"/>
      <c r="D742" s="108"/>
      <c r="E742" s="129"/>
      <c r="F742" s="129"/>
      <c r="G742" s="12"/>
      <c r="H742" s="111"/>
      <c r="I742" s="14"/>
      <c r="J742" s="14"/>
      <c r="K742" s="16"/>
      <c r="L742" s="144" t="str">
        <f>IF(K743="","",LOOKUP(K743,{1,2.1,2.2,2.3,3,4.1,4.2,4.3,5.1,5.2,6.1,7,8,9},{"Explosives","Flammable Gas"," Non-Flammable Non-Toxic Gas","Toxic Gas","Flammable Liquid","Flammable Solid","Spontaneously Combustible","Dangerous When Wet","Oxidizing Agent","Organic Peroxide","Toxic","Radioactive","Corrosive","Miscellaneous Dangerous Goods"}))</f>
        <v/>
      </c>
      <c r="M742" s="14"/>
      <c r="N742" s="112"/>
      <c r="O742" s="88"/>
      <c r="P742" s="14"/>
      <c r="Q742" s="15" t="str">
        <f>IF(OR($O742="",$P742=""),"",INDEX('Hide Me'!$AE$4:$AI$8,MATCH($P742,'Hide Me'!$AD$4:$AD$8,0),MATCH($O742,'Hide Me'!$AE$3:$AI$3,0)))</f>
        <v/>
      </c>
      <c r="R742" s="48" t="str">
        <f>IF($Q742="","",VLOOKUP($Q742,'Hide Me'!$AD$11:$AE$14,2,FALSE))</f>
        <v/>
      </c>
      <c r="S742" s="45"/>
    </row>
    <row r="743" spans="1:19" s="19" customFormat="1" x14ac:dyDescent="0.2">
      <c r="A743" s="20"/>
      <c r="B743" s="133"/>
      <c r="C743" s="14"/>
      <c r="D743" s="108"/>
      <c r="E743" s="129"/>
      <c r="F743" s="129"/>
      <c r="G743" s="12"/>
      <c r="H743" s="111"/>
      <c r="I743" s="14"/>
      <c r="J743" s="14"/>
      <c r="K743" s="16"/>
      <c r="L743" s="144" t="str">
        <f>IF(K744="","",LOOKUP(K744,{1,2.1,2.2,2.3,3,4.1,4.2,4.3,5.1,5.2,6.1,7,8,9},{"Explosives","Flammable Gas"," Non-Flammable Non-Toxic Gas","Toxic Gas","Flammable Liquid","Flammable Solid","Spontaneously Combustible","Dangerous When Wet","Oxidizing Agent","Organic Peroxide","Toxic","Radioactive","Corrosive","Miscellaneous Dangerous Goods"}))</f>
        <v/>
      </c>
      <c r="M743" s="14"/>
      <c r="N743" s="112"/>
      <c r="O743" s="88"/>
      <c r="P743" s="14"/>
      <c r="Q743" s="15" t="str">
        <f>IF(OR($O743="",$P743=""),"",INDEX('Hide Me'!$AE$4:$AI$8,MATCH($P743,'Hide Me'!$AD$4:$AD$8,0),MATCH($O743,'Hide Me'!$AE$3:$AI$3,0)))</f>
        <v/>
      </c>
      <c r="R743" s="48" t="str">
        <f>IF($Q743="","",VLOOKUP($Q743,'Hide Me'!$AD$11:$AE$14,2,FALSE))</f>
        <v/>
      </c>
      <c r="S743" s="45"/>
    </row>
    <row r="744" spans="1:19" s="19" customFormat="1" x14ac:dyDescent="0.2">
      <c r="A744" s="20"/>
      <c r="B744" s="133"/>
      <c r="C744" s="14"/>
      <c r="D744" s="108"/>
      <c r="E744" s="129"/>
      <c r="F744" s="129"/>
      <c r="G744" s="12"/>
      <c r="H744" s="111"/>
      <c r="I744" s="14"/>
      <c r="J744" s="14"/>
      <c r="K744" s="16"/>
      <c r="L744" s="144" t="str">
        <f>IF(K745="","",LOOKUP(K745,{1,2.1,2.2,2.3,3,4.1,4.2,4.3,5.1,5.2,6.1,7,8,9},{"Explosives","Flammable Gas"," Non-Flammable Non-Toxic Gas","Toxic Gas","Flammable Liquid","Flammable Solid","Spontaneously Combustible","Dangerous When Wet","Oxidizing Agent","Organic Peroxide","Toxic","Radioactive","Corrosive","Miscellaneous Dangerous Goods"}))</f>
        <v/>
      </c>
      <c r="M744" s="14"/>
      <c r="N744" s="112"/>
      <c r="O744" s="88"/>
      <c r="P744" s="14"/>
      <c r="Q744" s="15" t="str">
        <f>IF(OR($O744="",$P744=""),"",INDEX('Hide Me'!$AE$4:$AI$8,MATCH($P744,'Hide Me'!$AD$4:$AD$8,0),MATCH($O744,'Hide Me'!$AE$3:$AI$3,0)))</f>
        <v/>
      </c>
      <c r="R744" s="48" t="str">
        <f>IF($Q744="","",VLOOKUP($Q744,'Hide Me'!$AD$11:$AE$14,2,FALSE))</f>
        <v/>
      </c>
      <c r="S744" s="45"/>
    </row>
    <row r="745" spans="1:19" s="19" customFormat="1" x14ac:dyDescent="0.2">
      <c r="A745" s="20"/>
      <c r="B745" s="133"/>
      <c r="C745" s="14"/>
      <c r="D745" s="108"/>
      <c r="E745" s="129"/>
      <c r="F745" s="129"/>
      <c r="G745" s="12"/>
      <c r="H745" s="111"/>
      <c r="I745" s="14"/>
      <c r="J745" s="14"/>
      <c r="K745" s="16"/>
      <c r="L745" s="144" t="str">
        <f>IF(K746="","",LOOKUP(K746,{1,2.1,2.2,2.3,3,4.1,4.2,4.3,5.1,5.2,6.1,7,8,9},{"Explosives","Flammable Gas"," Non-Flammable Non-Toxic Gas","Toxic Gas","Flammable Liquid","Flammable Solid","Spontaneously Combustible","Dangerous When Wet","Oxidizing Agent","Organic Peroxide","Toxic","Radioactive","Corrosive","Miscellaneous Dangerous Goods"}))</f>
        <v/>
      </c>
      <c r="M745" s="14"/>
      <c r="N745" s="112"/>
      <c r="O745" s="88"/>
      <c r="P745" s="14"/>
      <c r="Q745" s="15" t="str">
        <f>IF(OR($O745="",$P745=""),"",INDEX('Hide Me'!$AE$4:$AI$8,MATCH($P745,'Hide Me'!$AD$4:$AD$8,0),MATCH($O745,'Hide Me'!$AE$3:$AI$3,0)))</f>
        <v/>
      </c>
      <c r="R745" s="48" t="str">
        <f>IF($Q745="","",VLOOKUP($Q745,'Hide Me'!$AD$11:$AE$14,2,FALSE))</f>
        <v/>
      </c>
      <c r="S745" s="45"/>
    </row>
    <row r="746" spans="1:19" s="19" customFormat="1" x14ac:dyDescent="0.2">
      <c r="A746" s="20"/>
      <c r="B746" s="133"/>
      <c r="C746" s="14"/>
      <c r="D746" s="108"/>
      <c r="E746" s="129"/>
      <c r="F746" s="129"/>
      <c r="G746" s="12"/>
      <c r="H746" s="111"/>
      <c r="I746" s="14"/>
      <c r="J746" s="14"/>
      <c r="K746" s="16"/>
      <c r="L746" s="144" t="str">
        <f>IF(K747="","",LOOKUP(K747,{1,2.1,2.2,2.3,3,4.1,4.2,4.3,5.1,5.2,6.1,7,8,9},{"Explosives","Flammable Gas"," Non-Flammable Non-Toxic Gas","Toxic Gas","Flammable Liquid","Flammable Solid","Spontaneously Combustible","Dangerous When Wet","Oxidizing Agent","Organic Peroxide","Toxic","Radioactive","Corrosive","Miscellaneous Dangerous Goods"}))</f>
        <v/>
      </c>
      <c r="M746" s="14"/>
      <c r="N746" s="112"/>
      <c r="O746" s="88"/>
      <c r="P746" s="14"/>
      <c r="Q746" s="15" t="str">
        <f>IF(OR($O746="",$P746=""),"",INDEX('Hide Me'!$AE$4:$AI$8,MATCH($P746,'Hide Me'!$AD$4:$AD$8,0),MATCH($O746,'Hide Me'!$AE$3:$AI$3,0)))</f>
        <v/>
      </c>
      <c r="R746" s="48" t="str">
        <f>IF($Q746="","",VLOOKUP($Q746,'Hide Me'!$AD$11:$AE$14,2,FALSE))</f>
        <v/>
      </c>
      <c r="S746" s="45"/>
    </row>
    <row r="747" spans="1:19" s="19" customFormat="1" x14ac:dyDescent="0.2">
      <c r="A747" s="20"/>
      <c r="B747" s="133"/>
      <c r="C747" s="14"/>
      <c r="D747" s="108"/>
      <c r="E747" s="129"/>
      <c r="F747" s="129"/>
      <c r="G747" s="12"/>
      <c r="H747" s="111"/>
      <c r="I747" s="14"/>
      <c r="J747" s="14"/>
      <c r="K747" s="16"/>
      <c r="L747" s="144" t="str">
        <f>IF(K748="","",LOOKUP(K748,{1,2.1,2.2,2.3,3,4.1,4.2,4.3,5.1,5.2,6.1,7,8,9},{"Explosives","Flammable Gas"," Non-Flammable Non-Toxic Gas","Toxic Gas","Flammable Liquid","Flammable Solid","Spontaneously Combustible","Dangerous When Wet","Oxidizing Agent","Organic Peroxide","Toxic","Radioactive","Corrosive","Miscellaneous Dangerous Goods"}))</f>
        <v/>
      </c>
      <c r="M747" s="14"/>
      <c r="N747" s="112"/>
      <c r="O747" s="88"/>
      <c r="P747" s="14"/>
      <c r="Q747" s="15" t="str">
        <f>IF(OR($O747="",$P747=""),"",INDEX('Hide Me'!$AE$4:$AI$8,MATCH($P747,'Hide Me'!$AD$4:$AD$8,0),MATCH($O747,'Hide Me'!$AE$3:$AI$3,0)))</f>
        <v/>
      </c>
      <c r="R747" s="48" t="str">
        <f>IF($Q747="","",VLOOKUP($Q747,'Hide Me'!$AD$11:$AE$14,2,FALSE))</f>
        <v/>
      </c>
      <c r="S747" s="45"/>
    </row>
    <row r="748" spans="1:19" s="19" customFormat="1" x14ac:dyDescent="0.2">
      <c r="A748" s="20"/>
      <c r="B748" s="133"/>
      <c r="C748" s="14"/>
      <c r="D748" s="108"/>
      <c r="E748" s="129"/>
      <c r="F748" s="129"/>
      <c r="G748" s="12"/>
      <c r="H748" s="111"/>
      <c r="I748" s="14"/>
      <c r="J748" s="14"/>
      <c r="K748" s="16"/>
      <c r="L748" s="144" t="str">
        <f>IF(K749="","",LOOKUP(K749,{1,2.1,2.2,2.3,3,4.1,4.2,4.3,5.1,5.2,6.1,7,8,9},{"Explosives","Flammable Gas"," Non-Flammable Non-Toxic Gas","Toxic Gas","Flammable Liquid","Flammable Solid","Spontaneously Combustible","Dangerous When Wet","Oxidizing Agent","Organic Peroxide","Toxic","Radioactive","Corrosive","Miscellaneous Dangerous Goods"}))</f>
        <v/>
      </c>
      <c r="M748" s="14"/>
      <c r="N748" s="112"/>
      <c r="O748" s="88"/>
      <c r="P748" s="14"/>
      <c r="Q748" s="15" t="str">
        <f>IF(OR($O748="",$P748=""),"",INDEX('Hide Me'!$AE$4:$AI$8,MATCH($P748,'Hide Me'!$AD$4:$AD$8,0),MATCH($O748,'Hide Me'!$AE$3:$AI$3,0)))</f>
        <v/>
      </c>
      <c r="R748" s="48" t="str">
        <f>IF($Q748="","",VLOOKUP($Q748,'Hide Me'!$AD$11:$AE$14,2,FALSE))</f>
        <v/>
      </c>
      <c r="S748" s="45"/>
    </row>
    <row r="749" spans="1:19" s="19" customFormat="1" x14ac:dyDescent="0.2">
      <c r="A749" s="20"/>
      <c r="B749" s="133"/>
      <c r="C749" s="14"/>
      <c r="D749" s="108"/>
      <c r="E749" s="129"/>
      <c r="F749" s="129"/>
      <c r="G749" s="12"/>
      <c r="H749" s="111"/>
      <c r="I749" s="14"/>
      <c r="J749" s="14"/>
      <c r="K749" s="16"/>
      <c r="L749" s="144" t="str">
        <f>IF(K750="","",LOOKUP(K750,{1,2.1,2.2,2.3,3,4.1,4.2,4.3,5.1,5.2,6.1,7,8,9},{"Explosives","Flammable Gas"," Non-Flammable Non-Toxic Gas","Toxic Gas","Flammable Liquid","Flammable Solid","Spontaneously Combustible","Dangerous When Wet","Oxidizing Agent","Organic Peroxide","Toxic","Radioactive","Corrosive","Miscellaneous Dangerous Goods"}))</f>
        <v/>
      </c>
      <c r="M749" s="14"/>
      <c r="N749" s="112"/>
      <c r="O749" s="88"/>
      <c r="P749" s="14"/>
      <c r="Q749" s="15" t="str">
        <f>IF(OR($O749="",$P749=""),"",INDEX('Hide Me'!$AE$4:$AI$8,MATCH($P749,'Hide Me'!$AD$4:$AD$8,0),MATCH($O749,'Hide Me'!$AE$3:$AI$3,0)))</f>
        <v/>
      </c>
      <c r="R749" s="48" t="str">
        <f>IF($Q749="","",VLOOKUP($Q749,'Hide Me'!$AD$11:$AE$14,2,FALSE))</f>
        <v/>
      </c>
      <c r="S749" s="45"/>
    </row>
    <row r="750" spans="1:19" s="19" customFormat="1" x14ac:dyDescent="0.2">
      <c r="A750" s="20"/>
      <c r="B750" s="133"/>
      <c r="C750" s="14"/>
      <c r="D750" s="108"/>
      <c r="E750" s="129"/>
      <c r="F750" s="129"/>
      <c r="G750" s="12"/>
      <c r="H750" s="111"/>
      <c r="I750" s="14"/>
      <c r="J750" s="14"/>
      <c r="K750" s="16"/>
      <c r="L750" s="144" t="str">
        <f>IF(K751="","",LOOKUP(K751,{1,2.1,2.2,2.3,3,4.1,4.2,4.3,5.1,5.2,6.1,7,8,9},{"Explosives","Flammable Gas"," Non-Flammable Non-Toxic Gas","Toxic Gas","Flammable Liquid","Flammable Solid","Spontaneously Combustible","Dangerous When Wet","Oxidizing Agent","Organic Peroxide","Toxic","Radioactive","Corrosive","Miscellaneous Dangerous Goods"}))</f>
        <v/>
      </c>
      <c r="M750" s="14"/>
      <c r="N750" s="112"/>
      <c r="O750" s="88"/>
      <c r="P750" s="14"/>
      <c r="Q750" s="15" t="str">
        <f>IF(OR($O750="",$P750=""),"",INDEX('Hide Me'!$AE$4:$AI$8,MATCH($P750,'Hide Me'!$AD$4:$AD$8,0),MATCH($O750,'Hide Me'!$AE$3:$AI$3,0)))</f>
        <v/>
      </c>
      <c r="R750" s="48" t="str">
        <f>IF($Q750="","",VLOOKUP($Q750,'Hide Me'!$AD$11:$AE$14,2,FALSE))</f>
        <v/>
      </c>
      <c r="S750" s="45"/>
    </row>
    <row r="751" spans="1:19" s="19" customFormat="1" x14ac:dyDescent="0.2">
      <c r="A751" s="20"/>
      <c r="B751" s="133"/>
      <c r="C751" s="14"/>
      <c r="D751" s="108"/>
      <c r="E751" s="129"/>
      <c r="F751" s="129"/>
      <c r="G751" s="12"/>
      <c r="H751" s="111"/>
      <c r="I751" s="14"/>
      <c r="J751" s="14"/>
      <c r="K751" s="16"/>
      <c r="L751" s="144" t="str">
        <f>IF(K752="","",LOOKUP(K752,{1,2.1,2.2,2.3,3,4.1,4.2,4.3,5.1,5.2,6.1,7,8,9},{"Explosives","Flammable Gas"," Non-Flammable Non-Toxic Gas","Toxic Gas","Flammable Liquid","Flammable Solid","Spontaneously Combustible","Dangerous When Wet","Oxidizing Agent","Organic Peroxide","Toxic","Radioactive","Corrosive","Miscellaneous Dangerous Goods"}))</f>
        <v/>
      </c>
      <c r="M751" s="14"/>
      <c r="N751" s="112"/>
      <c r="O751" s="88"/>
      <c r="P751" s="14"/>
      <c r="Q751" s="15" t="str">
        <f>IF(OR($O751="",$P751=""),"",INDEX('Hide Me'!$AE$4:$AI$8,MATCH($P751,'Hide Me'!$AD$4:$AD$8,0),MATCH($O751,'Hide Me'!$AE$3:$AI$3,0)))</f>
        <v/>
      </c>
      <c r="R751" s="48" t="str">
        <f>IF($Q751="","",VLOOKUP($Q751,'Hide Me'!$AD$11:$AE$14,2,FALSE))</f>
        <v/>
      </c>
      <c r="S751" s="45"/>
    </row>
    <row r="752" spans="1:19" s="19" customFormat="1" x14ac:dyDescent="0.2">
      <c r="A752" s="20"/>
      <c r="B752" s="133"/>
      <c r="C752" s="14"/>
      <c r="D752" s="108"/>
      <c r="E752" s="129"/>
      <c r="F752" s="129"/>
      <c r="G752" s="12"/>
      <c r="H752" s="111"/>
      <c r="I752" s="14"/>
      <c r="J752" s="14"/>
      <c r="K752" s="16"/>
      <c r="L752" s="144" t="str">
        <f>IF(K753="","",LOOKUP(K753,{1,2.1,2.2,2.3,3,4.1,4.2,4.3,5.1,5.2,6.1,7,8,9},{"Explosives","Flammable Gas"," Non-Flammable Non-Toxic Gas","Toxic Gas","Flammable Liquid","Flammable Solid","Spontaneously Combustible","Dangerous When Wet","Oxidizing Agent","Organic Peroxide","Toxic","Radioactive","Corrosive","Miscellaneous Dangerous Goods"}))</f>
        <v/>
      </c>
      <c r="M752" s="14"/>
      <c r="N752" s="112"/>
      <c r="O752" s="88"/>
      <c r="P752" s="14"/>
      <c r="Q752" s="15" t="str">
        <f>IF(OR($O752="",$P752=""),"",INDEX('Hide Me'!$AE$4:$AI$8,MATCH($P752,'Hide Me'!$AD$4:$AD$8,0),MATCH($O752,'Hide Me'!$AE$3:$AI$3,0)))</f>
        <v/>
      </c>
      <c r="R752" s="48" t="str">
        <f>IF($Q752="","",VLOOKUP($Q752,'Hide Me'!$AD$11:$AE$14,2,FALSE))</f>
        <v/>
      </c>
      <c r="S752" s="45"/>
    </row>
    <row r="753" spans="1:19" s="19" customFormat="1" x14ac:dyDescent="0.2">
      <c r="A753" s="20"/>
      <c r="B753" s="133"/>
      <c r="C753" s="14"/>
      <c r="D753" s="108"/>
      <c r="E753" s="129"/>
      <c r="F753" s="129"/>
      <c r="G753" s="12"/>
      <c r="H753" s="111"/>
      <c r="I753" s="14"/>
      <c r="J753" s="14"/>
      <c r="K753" s="16"/>
      <c r="L753" s="144" t="str">
        <f>IF(K754="","",LOOKUP(K754,{1,2.1,2.2,2.3,3,4.1,4.2,4.3,5.1,5.2,6.1,7,8,9},{"Explosives","Flammable Gas"," Non-Flammable Non-Toxic Gas","Toxic Gas","Flammable Liquid","Flammable Solid","Spontaneously Combustible","Dangerous When Wet","Oxidizing Agent","Organic Peroxide","Toxic","Radioactive","Corrosive","Miscellaneous Dangerous Goods"}))</f>
        <v/>
      </c>
      <c r="M753" s="14"/>
      <c r="N753" s="112"/>
      <c r="O753" s="88"/>
      <c r="P753" s="14"/>
      <c r="Q753" s="15" t="str">
        <f>IF(OR($O753="",$P753=""),"",INDEX('Hide Me'!$AE$4:$AI$8,MATCH($P753,'Hide Me'!$AD$4:$AD$8,0),MATCH($O753,'Hide Me'!$AE$3:$AI$3,0)))</f>
        <v/>
      </c>
      <c r="R753" s="48" t="str">
        <f>IF($Q753="","",VLOOKUP($Q753,'Hide Me'!$AD$11:$AE$14,2,FALSE))</f>
        <v/>
      </c>
      <c r="S753" s="45"/>
    </row>
    <row r="754" spans="1:19" s="19" customFormat="1" x14ac:dyDescent="0.2">
      <c r="A754" s="20"/>
      <c r="B754" s="133"/>
      <c r="C754" s="14"/>
      <c r="D754" s="108"/>
      <c r="E754" s="129"/>
      <c r="F754" s="129"/>
      <c r="G754" s="12"/>
      <c r="H754" s="111"/>
      <c r="I754" s="14"/>
      <c r="J754" s="14"/>
      <c r="K754" s="16"/>
      <c r="L754" s="144" t="str">
        <f>IF(K755="","",LOOKUP(K755,{1,2.1,2.2,2.3,3,4.1,4.2,4.3,5.1,5.2,6.1,7,8,9},{"Explosives","Flammable Gas"," Non-Flammable Non-Toxic Gas","Toxic Gas","Flammable Liquid","Flammable Solid","Spontaneously Combustible","Dangerous When Wet","Oxidizing Agent","Organic Peroxide","Toxic","Radioactive","Corrosive","Miscellaneous Dangerous Goods"}))</f>
        <v/>
      </c>
      <c r="M754" s="14"/>
      <c r="N754" s="112"/>
      <c r="O754" s="88"/>
      <c r="P754" s="14"/>
      <c r="Q754" s="15" t="str">
        <f>IF(OR($O754="",$P754=""),"",INDEX('Hide Me'!$AE$4:$AI$8,MATCH($P754,'Hide Me'!$AD$4:$AD$8,0),MATCH($O754,'Hide Me'!$AE$3:$AI$3,0)))</f>
        <v/>
      </c>
      <c r="R754" s="48" t="str">
        <f>IF($Q754="","",VLOOKUP($Q754,'Hide Me'!$AD$11:$AE$14,2,FALSE))</f>
        <v/>
      </c>
      <c r="S754" s="45"/>
    </row>
    <row r="755" spans="1:19" s="19" customFormat="1" x14ac:dyDescent="0.2">
      <c r="A755" s="20"/>
      <c r="B755" s="133"/>
      <c r="C755" s="14"/>
      <c r="D755" s="108"/>
      <c r="E755" s="129"/>
      <c r="F755" s="129"/>
      <c r="G755" s="12"/>
      <c r="H755" s="111"/>
      <c r="I755" s="14"/>
      <c r="J755" s="14"/>
      <c r="K755" s="16"/>
      <c r="L755" s="144" t="str">
        <f>IF(K756="","",LOOKUP(K756,{1,2.1,2.2,2.3,3,4.1,4.2,4.3,5.1,5.2,6.1,7,8,9},{"Explosives","Flammable Gas"," Non-Flammable Non-Toxic Gas","Toxic Gas","Flammable Liquid","Flammable Solid","Spontaneously Combustible","Dangerous When Wet","Oxidizing Agent","Organic Peroxide","Toxic","Radioactive","Corrosive","Miscellaneous Dangerous Goods"}))</f>
        <v/>
      </c>
      <c r="M755" s="14"/>
      <c r="N755" s="112"/>
      <c r="O755" s="88"/>
      <c r="P755" s="14"/>
      <c r="Q755" s="15" t="str">
        <f>IF(OR($O755="",$P755=""),"",INDEX('Hide Me'!$AE$4:$AI$8,MATCH($P755,'Hide Me'!$AD$4:$AD$8,0),MATCH($O755,'Hide Me'!$AE$3:$AI$3,0)))</f>
        <v/>
      </c>
      <c r="R755" s="48" t="str">
        <f>IF($Q755="","",VLOOKUP($Q755,'Hide Me'!$AD$11:$AE$14,2,FALSE))</f>
        <v/>
      </c>
      <c r="S755" s="45"/>
    </row>
    <row r="756" spans="1:19" s="19" customFormat="1" x14ac:dyDescent="0.2">
      <c r="A756" s="20"/>
      <c r="B756" s="133"/>
      <c r="C756" s="14"/>
      <c r="D756" s="108"/>
      <c r="E756" s="129"/>
      <c r="F756" s="129"/>
      <c r="G756" s="12"/>
      <c r="H756" s="111"/>
      <c r="I756" s="14"/>
      <c r="J756" s="14"/>
      <c r="K756" s="16"/>
      <c r="L756" s="144" t="str">
        <f>IF(K757="","",LOOKUP(K757,{1,2.1,2.2,2.3,3,4.1,4.2,4.3,5.1,5.2,6.1,7,8,9},{"Explosives","Flammable Gas"," Non-Flammable Non-Toxic Gas","Toxic Gas","Flammable Liquid","Flammable Solid","Spontaneously Combustible","Dangerous When Wet","Oxidizing Agent","Organic Peroxide","Toxic","Radioactive","Corrosive","Miscellaneous Dangerous Goods"}))</f>
        <v/>
      </c>
      <c r="M756" s="14"/>
      <c r="N756" s="112"/>
      <c r="O756" s="88"/>
      <c r="P756" s="14"/>
      <c r="Q756" s="15" t="str">
        <f>IF(OR($O756="",$P756=""),"",INDEX('Hide Me'!$AE$4:$AI$8,MATCH($P756,'Hide Me'!$AD$4:$AD$8,0),MATCH($O756,'Hide Me'!$AE$3:$AI$3,0)))</f>
        <v/>
      </c>
      <c r="R756" s="48" t="str">
        <f>IF($Q756="","",VLOOKUP($Q756,'Hide Me'!$AD$11:$AE$14,2,FALSE))</f>
        <v/>
      </c>
      <c r="S756" s="45"/>
    </row>
    <row r="757" spans="1:19" s="19" customFormat="1" x14ac:dyDescent="0.2">
      <c r="A757" s="20"/>
      <c r="B757" s="133"/>
      <c r="C757" s="14"/>
      <c r="D757" s="108"/>
      <c r="E757" s="129"/>
      <c r="F757" s="129"/>
      <c r="G757" s="12"/>
      <c r="H757" s="111"/>
      <c r="I757" s="14"/>
      <c r="J757" s="14"/>
      <c r="K757" s="16"/>
      <c r="L757" s="144" t="str">
        <f>IF(K758="","",LOOKUP(K758,{1,2.1,2.2,2.3,3,4.1,4.2,4.3,5.1,5.2,6.1,7,8,9},{"Explosives","Flammable Gas"," Non-Flammable Non-Toxic Gas","Toxic Gas","Flammable Liquid","Flammable Solid","Spontaneously Combustible","Dangerous When Wet","Oxidizing Agent","Organic Peroxide","Toxic","Radioactive","Corrosive","Miscellaneous Dangerous Goods"}))</f>
        <v/>
      </c>
      <c r="M757" s="14"/>
      <c r="N757" s="112"/>
      <c r="O757" s="88"/>
      <c r="P757" s="14"/>
      <c r="Q757" s="15" t="str">
        <f>IF(OR($O757="",$P757=""),"",INDEX('Hide Me'!$AE$4:$AI$8,MATCH($P757,'Hide Me'!$AD$4:$AD$8,0),MATCH($O757,'Hide Me'!$AE$3:$AI$3,0)))</f>
        <v/>
      </c>
      <c r="R757" s="48" t="str">
        <f>IF($Q757="","",VLOOKUP($Q757,'Hide Me'!$AD$11:$AE$14,2,FALSE))</f>
        <v/>
      </c>
      <c r="S757" s="45"/>
    </row>
    <row r="758" spans="1:19" s="19" customFormat="1" x14ac:dyDescent="0.2">
      <c r="A758" s="20"/>
      <c r="B758" s="133"/>
      <c r="C758" s="14"/>
      <c r="D758" s="108"/>
      <c r="E758" s="129"/>
      <c r="F758" s="129"/>
      <c r="G758" s="12"/>
      <c r="H758" s="111"/>
      <c r="I758" s="14"/>
      <c r="J758" s="14"/>
      <c r="K758" s="16"/>
      <c r="L758" s="144" t="str">
        <f>IF(K759="","",LOOKUP(K759,{1,2.1,2.2,2.3,3,4.1,4.2,4.3,5.1,5.2,6.1,7,8,9},{"Explosives","Flammable Gas"," Non-Flammable Non-Toxic Gas","Toxic Gas","Flammable Liquid","Flammable Solid","Spontaneously Combustible","Dangerous When Wet","Oxidizing Agent","Organic Peroxide","Toxic","Radioactive","Corrosive","Miscellaneous Dangerous Goods"}))</f>
        <v/>
      </c>
      <c r="M758" s="14"/>
      <c r="N758" s="112"/>
      <c r="O758" s="88"/>
      <c r="P758" s="14"/>
      <c r="Q758" s="15" t="str">
        <f>IF(OR($O758="",$P758=""),"",INDEX('Hide Me'!$AE$4:$AI$8,MATCH($P758,'Hide Me'!$AD$4:$AD$8,0),MATCH($O758,'Hide Me'!$AE$3:$AI$3,0)))</f>
        <v/>
      </c>
      <c r="R758" s="48" t="str">
        <f>IF($Q758="","",VLOOKUP($Q758,'Hide Me'!$AD$11:$AE$14,2,FALSE))</f>
        <v/>
      </c>
      <c r="S758" s="45"/>
    </row>
    <row r="759" spans="1:19" s="19" customFormat="1" x14ac:dyDescent="0.2">
      <c r="A759" s="20"/>
      <c r="B759" s="133"/>
      <c r="C759" s="14"/>
      <c r="D759" s="108"/>
      <c r="E759" s="129"/>
      <c r="F759" s="129"/>
      <c r="G759" s="12"/>
      <c r="H759" s="111"/>
      <c r="I759" s="14"/>
      <c r="J759" s="14"/>
      <c r="K759" s="16"/>
      <c r="L759" s="144" t="str">
        <f>IF(K760="","",LOOKUP(K760,{1,2.1,2.2,2.3,3,4.1,4.2,4.3,5.1,5.2,6.1,7,8,9},{"Explosives","Flammable Gas"," Non-Flammable Non-Toxic Gas","Toxic Gas","Flammable Liquid","Flammable Solid","Spontaneously Combustible","Dangerous When Wet","Oxidizing Agent","Organic Peroxide","Toxic","Radioactive","Corrosive","Miscellaneous Dangerous Goods"}))</f>
        <v/>
      </c>
      <c r="M759" s="14"/>
      <c r="N759" s="112"/>
      <c r="O759" s="88"/>
      <c r="P759" s="14"/>
      <c r="Q759" s="15" t="str">
        <f>IF(OR($O759="",$P759=""),"",INDEX('Hide Me'!$AE$4:$AI$8,MATCH($P759,'Hide Me'!$AD$4:$AD$8,0),MATCH($O759,'Hide Me'!$AE$3:$AI$3,0)))</f>
        <v/>
      </c>
      <c r="R759" s="48" t="str">
        <f>IF($Q759="","",VLOOKUP($Q759,'Hide Me'!$AD$11:$AE$14,2,FALSE))</f>
        <v/>
      </c>
      <c r="S759" s="45"/>
    </row>
    <row r="760" spans="1:19" s="19" customFormat="1" x14ac:dyDescent="0.2">
      <c r="A760" s="20"/>
      <c r="B760" s="133"/>
      <c r="C760" s="14"/>
      <c r="D760" s="108"/>
      <c r="E760" s="129"/>
      <c r="F760" s="129"/>
      <c r="G760" s="12"/>
      <c r="H760" s="111"/>
      <c r="I760" s="14"/>
      <c r="J760" s="14"/>
      <c r="K760" s="16"/>
      <c r="L760" s="144" t="str">
        <f>IF(K761="","",LOOKUP(K761,{1,2.1,2.2,2.3,3,4.1,4.2,4.3,5.1,5.2,6.1,7,8,9},{"Explosives","Flammable Gas"," Non-Flammable Non-Toxic Gas","Toxic Gas","Flammable Liquid","Flammable Solid","Spontaneously Combustible","Dangerous When Wet","Oxidizing Agent","Organic Peroxide","Toxic","Radioactive","Corrosive","Miscellaneous Dangerous Goods"}))</f>
        <v/>
      </c>
      <c r="M760" s="14"/>
      <c r="N760" s="112"/>
      <c r="O760" s="88"/>
      <c r="P760" s="14"/>
      <c r="Q760" s="15" t="str">
        <f>IF(OR($O760="",$P760=""),"",INDEX('Hide Me'!$AE$4:$AI$8,MATCH($P760,'Hide Me'!$AD$4:$AD$8,0),MATCH($O760,'Hide Me'!$AE$3:$AI$3,0)))</f>
        <v/>
      </c>
      <c r="R760" s="48" t="str">
        <f>IF($Q760="","",VLOOKUP($Q760,'Hide Me'!$AD$11:$AE$14,2,FALSE))</f>
        <v/>
      </c>
      <c r="S760" s="45"/>
    </row>
    <row r="761" spans="1:19" s="19" customFormat="1" x14ac:dyDescent="0.2">
      <c r="A761" s="20"/>
      <c r="B761" s="133"/>
      <c r="C761" s="14"/>
      <c r="D761" s="108"/>
      <c r="E761" s="129"/>
      <c r="F761" s="129"/>
      <c r="G761" s="12"/>
      <c r="H761" s="111"/>
      <c r="I761" s="14"/>
      <c r="J761" s="14"/>
      <c r="K761" s="16"/>
      <c r="L761" s="144" t="str">
        <f>IF(K762="","",LOOKUP(K762,{1,2.1,2.2,2.3,3,4.1,4.2,4.3,5.1,5.2,6.1,7,8,9},{"Explosives","Flammable Gas"," Non-Flammable Non-Toxic Gas","Toxic Gas","Flammable Liquid","Flammable Solid","Spontaneously Combustible","Dangerous When Wet","Oxidizing Agent","Organic Peroxide","Toxic","Radioactive","Corrosive","Miscellaneous Dangerous Goods"}))</f>
        <v/>
      </c>
      <c r="M761" s="14"/>
      <c r="N761" s="112"/>
      <c r="O761" s="88"/>
      <c r="P761" s="14"/>
      <c r="Q761" s="15" t="str">
        <f>IF(OR($O761="",$P761=""),"",INDEX('Hide Me'!$AE$4:$AI$8,MATCH($P761,'Hide Me'!$AD$4:$AD$8,0),MATCH($O761,'Hide Me'!$AE$3:$AI$3,0)))</f>
        <v/>
      </c>
      <c r="R761" s="48" t="str">
        <f>IF($Q761="","",VLOOKUP($Q761,'Hide Me'!$AD$11:$AE$14,2,FALSE))</f>
        <v/>
      </c>
      <c r="S761" s="45"/>
    </row>
    <row r="762" spans="1:19" s="19" customFormat="1" x14ac:dyDescent="0.2">
      <c r="A762" s="20"/>
      <c r="B762" s="133"/>
      <c r="C762" s="14"/>
      <c r="D762" s="108"/>
      <c r="E762" s="129"/>
      <c r="F762" s="129"/>
      <c r="G762" s="12"/>
      <c r="H762" s="111"/>
      <c r="I762" s="14"/>
      <c r="J762" s="14"/>
      <c r="K762" s="16"/>
      <c r="L762" s="144" t="str">
        <f>IF(K763="","",LOOKUP(K763,{1,2.1,2.2,2.3,3,4.1,4.2,4.3,5.1,5.2,6.1,7,8,9},{"Explosives","Flammable Gas"," Non-Flammable Non-Toxic Gas","Toxic Gas","Flammable Liquid","Flammable Solid","Spontaneously Combustible","Dangerous When Wet","Oxidizing Agent","Organic Peroxide","Toxic","Radioactive","Corrosive","Miscellaneous Dangerous Goods"}))</f>
        <v/>
      </c>
      <c r="M762" s="14"/>
      <c r="N762" s="112"/>
      <c r="O762" s="88"/>
      <c r="P762" s="14"/>
      <c r="Q762" s="15" t="str">
        <f>IF(OR($O762="",$P762=""),"",INDEX('Hide Me'!$AE$4:$AI$8,MATCH($P762,'Hide Me'!$AD$4:$AD$8,0),MATCH($O762,'Hide Me'!$AE$3:$AI$3,0)))</f>
        <v/>
      </c>
      <c r="R762" s="48" t="str">
        <f>IF($Q762="","",VLOOKUP($Q762,'Hide Me'!$AD$11:$AE$14,2,FALSE))</f>
        <v/>
      </c>
      <c r="S762" s="45"/>
    </row>
    <row r="763" spans="1:19" s="19" customFormat="1" x14ac:dyDescent="0.2">
      <c r="A763" s="20"/>
      <c r="B763" s="133"/>
      <c r="C763" s="14"/>
      <c r="D763" s="108"/>
      <c r="E763" s="129"/>
      <c r="F763" s="129"/>
      <c r="G763" s="12"/>
      <c r="H763" s="111"/>
      <c r="I763" s="14"/>
      <c r="J763" s="14"/>
      <c r="K763" s="16"/>
      <c r="L763" s="144" t="str">
        <f>IF(K764="","",LOOKUP(K764,{1,2.1,2.2,2.3,3,4.1,4.2,4.3,5.1,5.2,6.1,7,8,9},{"Explosives","Flammable Gas"," Non-Flammable Non-Toxic Gas","Toxic Gas","Flammable Liquid","Flammable Solid","Spontaneously Combustible","Dangerous When Wet","Oxidizing Agent","Organic Peroxide","Toxic","Radioactive","Corrosive","Miscellaneous Dangerous Goods"}))</f>
        <v/>
      </c>
      <c r="M763" s="14"/>
      <c r="N763" s="112"/>
      <c r="O763" s="88"/>
      <c r="P763" s="14"/>
      <c r="Q763" s="15" t="str">
        <f>IF(OR($O763="",$P763=""),"",INDEX('Hide Me'!$AE$4:$AI$8,MATCH($P763,'Hide Me'!$AD$4:$AD$8,0),MATCH($O763,'Hide Me'!$AE$3:$AI$3,0)))</f>
        <v/>
      </c>
      <c r="R763" s="48" t="str">
        <f>IF($Q763="","",VLOOKUP($Q763,'Hide Me'!$AD$11:$AE$14,2,FALSE))</f>
        <v/>
      </c>
      <c r="S763" s="45"/>
    </row>
    <row r="764" spans="1:19" s="19" customFormat="1" x14ac:dyDescent="0.2">
      <c r="A764" s="20"/>
      <c r="B764" s="133"/>
      <c r="C764" s="14"/>
      <c r="D764" s="108"/>
      <c r="E764" s="129"/>
      <c r="F764" s="129"/>
      <c r="G764" s="12"/>
      <c r="H764" s="111"/>
      <c r="I764" s="14"/>
      <c r="J764" s="14"/>
      <c r="K764" s="16"/>
      <c r="L764" s="144" t="str">
        <f>IF(K765="","",LOOKUP(K765,{1,2.1,2.2,2.3,3,4.1,4.2,4.3,5.1,5.2,6.1,7,8,9},{"Explosives","Flammable Gas"," Non-Flammable Non-Toxic Gas","Toxic Gas","Flammable Liquid","Flammable Solid","Spontaneously Combustible","Dangerous When Wet","Oxidizing Agent","Organic Peroxide","Toxic","Radioactive","Corrosive","Miscellaneous Dangerous Goods"}))</f>
        <v/>
      </c>
      <c r="M764" s="14"/>
      <c r="N764" s="112"/>
      <c r="O764" s="88"/>
      <c r="P764" s="14"/>
      <c r="Q764" s="15" t="str">
        <f>IF(OR($O764="",$P764=""),"",INDEX('Hide Me'!$AE$4:$AI$8,MATCH($P764,'Hide Me'!$AD$4:$AD$8,0),MATCH($O764,'Hide Me'!$AE$3:$AI$3,0)))</f>
        <v/>
      </c>
      <c r="R764" s="48" t="str">
        <f>IF($Q764="","",VLOOKUP($Q764,'Hide Me'!$AD$11:$AE$14,2,FALSE))</f>
        <v/>
      </c>
      <c r="S764" s="45"/>
    </row>
    <row r="765" spans="1:19" s="19" customFormat="1" x14ac:dyDescent="0.2">
      <c r="A765" s="20"/>
      <c r="B765" s="133"/>
      <c r="C765" s="14"/>
      <c r="D765" s="108"/>
      <c r="E765" s="129"/>
      <c r="F765" s="129"/>
      <c r="G765" s="12"/>
      <c r="H765" s="111"/>
      <c r="I765" s="14"/>
      <c r="J765" s="14"/>
      <c r="K765" s="16"/>
      <c r="L765" s="144" t="str">
        <f>IF(K766="","",LOOKUP(K766,{1,2.1,2.2,2.3,3,4.1,4.2,4.3,5.1,5.2,6.1,7,8,9},{"Explosives","Flammable Gas"," Non-Flammable Non-Toxic Gas","Toxic Gas","Flammable Liquid","Flammable Solid","Spontaneously Combustible","Dangerous When Wet","Oxidizing Agent","Organic Peroxide","Toxic","Radioactive","Corrosive","Miscellaneous Dangerous Goods"}))</f>
        <v/>
      </c>
      <c r="M765" s="14"/>
      <c r="N765" s="112"/>
      <c r="O765" s="88"/>
      <c r="P765" s="14"/>
      <c r="Q765" s="15" t="str">
        <f>IF(OR($O765="",$P765=""),"",INDEX('Hide Me'!$AE$4:$AI$8,MATCH($P765,'Hide Me'!$AD$4:$AD$8,0),MATCH($O765,'Hide Me'!$AE$3:$AI$3,0)))</f>
        <v/>
      </c>
      <c r="R765" s="48" t="str">
        <f>IF($Q765="","",VLOOKUP($Q765,'Hide Me'!$AD$11:$AE$14,2,FALSE))</f>
        <v/>
      </c>
      <c r="S765" s="45"/>
    </row>
    <row r="766" spans="1:19" s="19" customFormat="1" x14ac:dyDescent="0.2">
      <c r="A766" s="20"/>
      <c r="B766" s="133"/>
      <c r="C766" s="14"/>
      <c r="D766" s="108"/>
      <c r="E766" s="129"/>
      <c r="F766" s="129"/>
      <c r="G766" s="12"/>
      <c r="H766" s="111"/>
      <c r="I766" s="14"/>
      <c r="J766" s="14"/>
      <c r="K766" s="16"/>
      <c r="L766" s="144" t="str">
        <f>IF(K767="","",LOOKUP(K767,{1,2.1,2.2,2.3,3,4.1,4.2,4.3,5.1,5.2,6.1,7,8,9},{"Explosives","Flammable Gas"," Non-Flammable Non-Toxic Gas","Toxic Gas","Flammable Liquid","Flammable Solid","Spontaneously Combustible","Dangerous When Wet","Oxidizing Agent","Organic Peroxide","Toxic","Radioactive","Corrosive","Miscellaneous Dangerous Goods"}))</f>
        <v/>
      </c>
      <c r="M766" s="14"/>
      <c r="N766" s="112"/>
      <c r="O766" s="88"/>
      <c r="P766" s="14"/>
      <c r="Q766" s="15" t="str">
        <f>IF(OR($O766="",$P766=""),"",INDEX('Hide Me'!$AE$4:$AI$8,MATCH($P766,'Hide Me'!$AD$4:$AD$8,0),MATCH($O766,'Hide Me'!$AE$3:$AI$3,0)))</f>
        <v/>
      </c>
      <c r="R766" s="48" t="str">
        <f>IF($Q766="","",VLOOKUP($Q766,'Hide Me'!$AD$11:$AE$14,2,FALSE))</f>
        <v/>
      </c>
      <c r="S766" s="45"/>
    </row>
    <row r="767" spans="1:19" s="19" customFormat="1" x14ac:dyDescent="0.2">
      <c r="A767" s="20"/>
      <c r="B767" s="133"/>
      <c r="C767" s="14"/>
      <c r="D767" s="108"/>
      <c r="E767" s="129"/>
      <c r="F767" s="129"/>
      <c r="G767" s="12"/>
      <c r="H767" s="111"/>
      <c r="I767" s="14"/>
      <c r="J767" s="14"/>
      <c r="K767" s="16"/>
      <c r="L767" s="144" t="str">
        <f>IF(K768="","",LOOKUP(K768,{1,2.1,2.2,2.3,3,4.1,4.2,4.3,5.1,5.2,6.1,7,8,9},{"Explosives","Flammable Gas"," Non-Flammable Non-Toxic Gas","Toxic Gas","Flammable Liquid","Flammable Solid","Spontaneously Combustible","Dangerous When Wet","Oxidizing Agent","Organic Peroxide","Toxic","Radioactive","Corrosive","Miscellaneous Dangerous Goods"}))</f>
        <v/>
      </c>
      <c r="M767" s="14"/>
      <c r="N767" s="112"/>
      <c r="O767" s="88"/>
      <c r="P767" s="14"/>
      <c r="Q767" s="15" t="str">
        <f>IF(OR($O767="",$P767=""),"",INDEX('Hide Me'!$AE$4:$AI$8,MATCH($P767,'Hide Me'!$AD$4:$AD$8,0),MATCH($O767,'Hide Me'!$AE$3:$AI$3,0)))</f>
        <v/>
      </c>
      <c r="R767" s="48" t="str">
        <f>IF($Q767="","",VLOOKUP($Q767,'Hide Me'!$AD$11:$AE$14,2,FALSE))</f>
        <v/>
      </c>
      <c r="S767" s="45"/>
    </row>
    <row r="768" spans="1:19" s="19" customFormat="1" x14ac:dyDescent="0.2">
      <c r="A768" s="20"/>
      <c r="B768" s="133"/>
      <c r="C768" s="14"/>
      <c r="D768" s="108"/>
      <c r="E768" s="129"/>
      <c r="F768" s="129"/>
      <c r="G768" s="12"/>
      <c r="H768" s="111"/>
      <c r="I768" s="14"/>
      <c r="J768" s="14"/>
      <c r="K768" s="16"/>
      <c r="L768" s="144" t="str">
        <f>IF(K769="","",LOOKUP(K769,{1,2.1,2.2,2.3,3,4.1,4.2,4.3,5.1,5.2,6.1,7,8,9},{"Explosives","Flammable Gas"," Non-Flammable Non-Toxic Gas","Toxic Gas","Flammable Liquid","Flammable Solid","Spontaneously Combustible","Dangerous When Wet","Oxidizing Agent","Organic Peroxide","Toxic","Radioactive","Corrosive","Miscellaneous Dangerous Goods"}))</f>
        <v/>
      </c>
      <c r="M768" s="14"/>
      <c r="N768" s="112"/>
      <c r="O768" s="88"/>
      <c r="P768" s="14"/>
      <c r="Q768" s="15" t="str">
        <f>IF(OR($O768="",$P768=""),"",INDEX('Hide Me'!$AE$4:$AI$8,MATCH($P768,'Hide Me'!$AD$4:$AD$8,0),MATCH($O768,'Hide Me'!$AE$3:$AI$3,0)))</f>
        <v/>
      </c>
      <c r="R768" s="48" t="str">
        <f>IF($Q768="","",VLOOKUP($Q768,'Hide Me'!$AD$11:$AE$14,2,FALSE))</f>
        <v/>
      </c>
      <c r="S768" s="45"/>
    </row>
    <row r="769" spans="1:19" s="19" customFormat="1" x14ac:dyDescent="0.2">
      <c r="A769" s="20"/>
      <c r="B769" s="133"/>
      <c r="C769" s="14"/>
      <c r="D769" s="108"/>
      <c r="E769" s="129"/>
      <c r="F769" s="129"/>
      <c r="G769" s="12"/>
      <c r="H769" s="111"/>
      <c r="I769" s="14"/>
      <c r="J769" s="14"/>
      <c r="K769" s="16"/>
      <c r="L769" s="144" t="str">
        <f>IF(K770="","",LOOKUP(K770,{1,2.1,2.2,2.3,3,4.1,4.2,4.3,5.1,5.2,6.1,7,8,9},{"Explosives","Flammable Gas"," Non-Flammable Non-Toxic Gas","Toxic Gas","Flammable Liquid","Flammable Solid","Spontaneously Combustible","Dangerous When Wet","Oxidizing Agent","Organic Peroxide","Toxic","Radioactive","Corrosive","Miscellaneous Dangerous Goods"}))</f>
        <v/>
      </c>
      <c r="M769" s="14"/>
      <c r="N769" s="112"/>
      <c r="O769" s="88"/>
      <c r="P769" s="14"/>
      <c r="Q769" s="15" t="str">
        <f>IF(OR($O769="",$P769=""),"",INDEX('Hide Me'!$AE$4:$AI$8,MATCH($P769,'Hide Me'!$AD$4:$AD$8,0),MATCH($O769,'Hide Me'!$AE$3:$AI$3,0)))</f>
        <v/>
      </c>
      <c r="R769" s="48" t="str">
        <f>IF($Q769="","",VLOOKUP($Q769,'Hide Me'!$AD$11:$AE$14,2,FALSE))</f>
        <v/>
      </c>
      <c r="S769" s="45"/>
    </row>
    <row r="770" spans="1:19" s="19" customFormat="1" x14ac:dyDescent="0.2">
      <c r="A770" s="20"/>
      <c r="B770" s="133"/>
      <c r="C770" s="14"/>
      <c r="D770" s="108"/>
      <c r="E770" s="129"/>
      <c r="F770" s="129"/>
      <c r="G770" s="12"/>
      <c r="H770" s="111"/>
      <c r="I770" s="14"/>
      <c r="J770" s="14"/>
      <c r="K770" s="16"/>
      <c r="L770" s="144" t="str">
        <f>IF(K771="","",LOOKUP(K771,{1,2.1,2.2,2.3,3,4.1,4.2,4.3,5.1,5.2,6.1,7,8,9},{"Explosives","Flammable Gas"," Non-Flammable Non-Toxic Gas","Toxic Gas","Flammable Liquid","Flammable Solid","Spontaneously Combustible","Dangerous When Wet","Oxidizing Agent","Organic Peroxide","Toxic","Radioactive","Corrosive","Miscellaneous Dangerous Goods"}))</f>
        <v/>
      </c>
      <c r="M770" s="14"/>
      <c r="N770" s="112"/>
      <c r="O770" s="88"/>
      <c r="P770" s="14"/>
      <c r="Q770" s="15" t="str">
        <f>IF(OR($O770="",$P770=""),"",INDEX('Hide Me'!$AE$4:$AI$8,MATCH($P770,'Hide Me'!$AD$4:$AD$8,0),MATCH($O770,'Hide Me'!$AE$3:$AI$3,0)))</f>
        <v/>
      </c>
      <c r="R770" s="48" t="str">
        <f>IF($Q770="","",VLOOKUP($Q770,'Hide Me'!$AD$11:$AE$14,2,FALSE))</f>
        <v/>
      </c>
      <c r="S770" s="45"/>
    </row>
    <row r="771" spans="1:19" s="19" customFormat="1" x14ac:dyDescent="0.2">
      <c r="A771" s="20"/>
      <c r="B771" s="133"/>
      <c r="C771" s="14"/>
      <c r="D771" s="108"/>
      <c r="E771" s="129"/>
      <c r="F771" s="129"/>
      <c r="G771" s="12"/>
      <c r="H771" s="111"/>
      <c r="I771" s="14"/>
      <c r="J771" s="14"/>
      <c r="K771" s="16"/>
      <c r="L771" s="144" t="str">
        <f>IF(K772="","",LOOKUP(K772,{1,2.1,2.2,2.3,3,4.1,4.2,4.3,5.1,5.2,6.1,7,8,9},{"Explosives","Flammable Gas"," Non-Flammable Non-Toxic Gas","Toxic Gas","Flammable Liquid","Flammable Solid","Spontaneously Combustible","Dangerous When Wet","Oxidizing Agent","Organic Peroxide","Toxic","Radioactive","Corrosive","Miscellaneous Dangerous Goods"}))</f>
        <v/>
      </c>
      <c r="M771" s="14"/>
      <c r="N771" s="112"/>
      <c r="O771" s="88"/>
      <c r="P771" s="14"/>
      <c r="Q771" s="15" t="str">
        <f>IF(OR($O771="",$P771=""),"",INDEX('Hide Me'!$AE$4:$AI$8,MATCH($P771,'Hide Me'!$AD$4:$AD$8,0),MATCH($O771,'Hide Me'!$AE$3:$AI$3,0)))</f>
        <v/>
      </c>
      <c r="R771" s="48" t="str">
        <f>IF($Q771="","",VLOOKUP($Q771,'Hide Me'!$AD$11:$AE$14,2,FALSE))</f>
        <v/>
      </c>
      <c r="S771" s="45"/>
    </row>
    <row r="772" spans="1:19" s="19" customFormat="1" x14ac:dyDescent="0.2">
      <c r="A772" s="20"/>
      <c r="B772" s="133"/>
      <c r="C772" s="14"/>
      <c r="D772" s="108"/>
      <c r="E772" s="129"/>
      <c r="F772" s="129"/>
      <c r="G772" s="12"/>
      <c r="H772" s="111"/>
      <c r="I772" s="14"/>
      <c r="J772" s="14"/>
      <c r="K772" s="16"/>
      <c r="L772" s="144" t="str">
        <f>IF(K773="","",LOOKUP(K773,{1,2.1,2.2,2.3,3,4.1,4.2,4.3,5.1,5.2,6.1,7,8,9},{"Explosives","Flammable Gas"," Non-Flammable Non-Toxic Gas","Toxic Gas","Flammable Liquid","Flammable Solid","Spontaneously Combustible","Dangerous When Wet","Oxidizing Agent","Organic Peroxide","Toxic","Radioactive","Corrosive","Miscellaneous Dangerous Goods"}))</f>
        <v/>
      </c>
      <c r="M772" s="14"/>
      <c r="N772" s="112"/>
      <c r="O772" s="88"/>
      <c r="P772" s="14"/>
      <c r="Q772" s="15" t="str">
        <f>IF(OR($O772="",$P772=""),"",INDEX('Hide Me'!$AE$4:$AI$8,MATCH($P772,'Hide Me'!$AD$4:$AD$8,0),MATCH($O772,'Hide Me'!$AE$3:$AI$3,0)))</f>
        <v/>
      </c>
      <c r="R772" s="48" t="str">
        <f>IF($Q772="","",VLOOKUP($Q772,'Hide Me'!$AD$11:$AE$14,2,FALSE))</f>
        <v/>
      </c>
      <c r="S772" s="45"/>
    </row>
    <row r="773" spans="1:19" s="19" customFormat="1" x14ac:dyDescent="0.2">
      <c r="A773" s="20"/>
      <c r="B773" s="133"/>
      <c r="C773" s="14"/>
      <c r="D773" s="108"/>
      <c r="E773" s="129"/>
      <c r="F773" s="129"/>
      <c r="G773" s="12"/>
      <c r="H773" s="111"/>
      <c r="I773" s="14"/>
      <c r="J773" s="14"/>
      <c r="K773" s="16"/>
      <c r="L773" s="144" t="str">
        <f>IF(K774="","",LOOKUP(K774,{1,2.1,2.2,2.3,3,4.1,4.2,4.3,5.1,5.2,6.1,7,8,9},{"Explosives","Flammable Gas"," Non-Flammable Non-Toxic Gas","Toxic Gas","Flammable Liquid","Flammable Solid","Spontaneously Combustible","Dangerous When Wet","Oxidizing Agent","Organic Peroxide","Toxic","Radioactive","Corrosive","Miscellaneous Dangerous Goods"}))</f>
        <v/>
      </c>
      <c r="M773" s="14"/>
      <c r="N773" s="112"/>
      <c r="O773" s="88"/>
      <c r="P773" s="14"/>
      <c r="Q773" s="15" t="str">
        <f>IF(OR($O773="",$P773=""),"",INDEX('Hide Me'!$AE$4:$AI$8,MATCH($P773,'Hide Me'!$AD$4:$AD$8,0),MATCH($O773,'Hide Me'!$AE$3:$AI$3,0)))</f>
        <v/>
      </c>
      <c r="R773" s="48" t="str">
        <f>IF($Q773="","",VLOOKUP($Q773,'Hide Me'!$AD$11:$AE$14,2,FALSE))</f>
        <v/>
      </c>
      <c r="S773" s="45"/>
    </row>
    <row r="774" spans="1:19" s="19" customFormat="1" x14ac:dyDescent="0.2">
      <c r="A774" s="20"/>
      <c r="B774" s="133"/>
      <c r="C774" s="14"/>
      <c r="D774" s="108"/>
      <c r="E774" s="129"/>
      <c r="F774" s="129"/>
      <c r="G774" s="12"/>
      <c r="H774" s="111"/>
      <c r="I774" s="14"/>
      <c r="J774" s="14"/>
      <c r="K774" s="16"/>
      <c r="L774" s="144" t="str">
        <f>IF(K775="","",LOOKUP(K775,{1,2.1,2.2,2.3,3,4.1,4.2,4.3,5.1,5.2,6.1,7,8,9},{"Explosives","Flammable Gas"," Non-Flammable Non-Toxic Gas","Toxic Gas","Flammable Liquid","Flammable Solid","Spontaneously Combustible","Dangerous When Wet","Oxidizing Agent","Organic Peroxide","Toxic","Radioactive","Corrosive","Miscellaneous Dangerous Goods"}))</f>
        <v/>
      </c>
      <c r="M774" s="14"/>
      <c r="N774" s="112"/>
      <c r="O774" s="88"/>
      <c r="P774" s="14"/>
      <c r="Q774" s="15" t="str">
        <f>IF(OR($O774="",$P774=""),"",INDEX('Hide Me'!$AE$4:$AI$8,MATCH($P774,'Hide Me'!$AD$4:$AD$8,0),MATCH($O774,'Hide Me'!$AE$3:$AI$3,0)))</f>
        <v/>
      </c>
      <c r="R774" s="48" t="str">
        <f>IF($Q774="","",VLOOKUP($Q774,'Hide Me'!$AD$11:$AE$14,2,FALSE))</f>
        <v/>
      </c>
      <c r="S774" s="45"/>
    </row>
    <row r="775" spans="1:19" s="19" customFormat="1" x14ac:dyDescent="0.2">
      <c r="A775" s="20"/>
      <c r="B775" s="133"/>
      <c r="C775" s="14"/>
      <c r="D775" s="108"/>
      <c r="E775" s="129"/>
      <c r="F775" s="129"/>
      <c r="G775" s="12"/>
      <c r="H775" s="111"/>
      <c r="I775" s="14"/>
      <c r="J775" s="14"/>
      <c r="K775" s="16"/>
      <c r="L775" s="144" t="str">
        <f>IF(K776="","",LOOKUP(K776,{1,2.1,2.2,2.3,3,4.1,4.2,4.3,5.1,5.2,6.1,7,8,9},{"Explosives","Flammable Gas"," Non-Flammable Non-Toxic Gas","Toxic Gas","Flammable Liquid","Flammable Solid","Spontaneously Combustible","Dangerous When Wet","Oxidizing Agent","Organic Peroxide","Toxic","Radioactive","Corrosive","Miscellaneous Dangerous Goods"}))</f>
        <v/>
      </c>
      <c r="M775" s="14"/>
      <c r="N775" s="112"/>
      <c r="O775" s="88"/>
      <c r="P775" s="14"/>
      <c r="Q775" s="15" t="str">
        <f>IF(OR($O775="",$P775=""),"",INDEX('Hide Me'!$AE$4:$AI$8,MATCH($P775,'Hide Me'!$AD$4:$AD$8,0),MATCH($O775,'Hide Me'!$AE$3:$AI$3,0)))</f>
        <v/>
      </c>
      <c r="R775" s="48" t="str">
        <f>IF($Q775="","",VLOOKUP($Q775,'Hide Me'!$AD$11:$AE$14,2,FALSE))</f>
        <v/>
      </c>
      <c r="S775" s="45"/>
    </row>
    <row r="776" spans="1:19" s="19" customFormat="1" x14ac:dyDescent="0.2">
      <c r="A776" s="20"/>
      <c r="B776" s="133"/>
      <c r="C776" s="14"/>
      <c r="D776" s="108"/>
      <c r="E776" s="129"/>
      <c r="F776" s="129"/>
      <c r="G776" s="12"/>
      <c r="H776" s="111"/>
      <c r="I776" s="14"/>
      <c r="J776" s="14"/>
      <c r="K776" s="16"/>
      <c r="L776" s="144" t="str">
        <f>IF(K777="","",LOOKUP(K777,{1,2.1,2.2,2.3,3,4.1,4.2,4.3,5.1,5.2,6.1,7,8,9},{"Explosives","Flammable Gas"," Non-Flammable Non-Toxic Gas","Toxic Gas","Flammable Liquid","Flammable Solid","Spontaneously Combustible","Dangerous When Wet","Oxidizing Agent","Organic Peroxide","Toxic","Radioactive","Corrosive","Miscellaneous Dangerous Goods"}))</f>
        <v/>
      </c>
      <c r="M776" s="14"/>
      <c r="N776" s="112"/>
      <c r="O776" s="88"/>
      <c r="P776" s="14"/>
      <c r="Q776" s="15" t="str">
        <f>IF(OR($O776="",$P776=""),"",INDEX('Hide Me'!$AE$4:$AI$8,MATCH($P776,'Hide Me'!$AD$4:$AD$8,0),MATCH($O776,'Hide Me'!$AE$3:$AI$3,0)))</f>
        <v/>
      </c>
      <c r="R776" s="48" t="str">
        <f>IF($Q776="","",VLOOKUP($Q776,'Hide Me'!$AD$11:$AE$14,2,FALSE))</f>
        <v/>
      </c>
      <c r="S776" s="45"/>
    </row>
    <row r="777" spans="1:19" s="19" customFormat="1" x14ac:dyDescent="0.2">
      <c r="A777" s="20"/>
      <c r="B777" s="133"/>
      <c r="C777" s="14"/>
      <c r="D777" s="108"/>
      <c r="E777" s="129"/>
      <c r="F777" s="129"/>
      <c r="G777" s="12"/>
      <c r="H777" s="111"/>
      <c r="I777" s="14"/>
      <c r="J777" s="14"/>
      <c r="K777" s="16"/>
      <c r="L777" s="144" t="str">
        <f>IF(K778="","",LOOKUP(K778,{1,2.1,2.2,2.3,3,4.1,4.2,4.3,5.1,5.2,6.1,7,8,9},{"Explosives","Flammable Gas"," Non-Flammable Non-Toxic Gas","Toxic Gas","Flammable Liquid","Flammable Solid","Spontaneously Combustible","Dangerous When Wet","Oxidizing Agent","Organic Peroxide","Toxic","Radioactive","Corrosive","Miscellaneous Dangerous Goods"}))</f>
        <v/>
      </c>
      <c r="M777" s="14"/>
      <c r="N777" s="112"/>
      <c r="O777" s="88"/>
      <c r="P777" s="14"/>
      <c r="Q777" s="15" t="str">
        <f>IF(OR($O777="",$P777=""),"",INDEX('Hide Me'!$AE$4:$AI$8,MATCH($P777,'Hide Me'!$AD$4:$AD$8,0),MATCH($O777,'Hide Me'!$AE$3:$AI$3,0)))</f>
        <v/>
      </c>
      <c r="R777" s="48" t="str">
        <f>IF($Q777="","",VLOOKUP($Q777,'Hide Me'!$AD$11:$AE$14,2,FALSE))</f>
        <v/>
      </c>
      <c r="S777" s="45"/>
    </row>
    <row r="778" spans="1:19" s="19" customFormat="1" x14ac:dyDescent="0.2">
      <c r="A778" s="20"/>
      <c r="B778" s="133"/>
      <c r="C778" s="14"/>
      <c r="D778" s="108"/>
      <c r="E778" s="129"/>
      <c r="F778" s="129"/>
      <c r="G778" s="12"/>
      <c r="H778" s="111"/>
      <c r="I778" s="14"/>
      <c r="J778" s="14"/>
      <c r="K778" s="16"/>
      <c r="L778" s="144" t="str">
        <f>IF(K779="","",LOOKUP(K779,{1,2.1,2.2,2.3,3,4.1,4.2,4.3,5.1,5.2,6.1,7,8,9},{"Explosives","Flammable Gas"," Non-Flammable Non-Toxic Gas","Toxic Gas","Flammable Liquid","Flammable Solid","Spontaneously Combustible","Dangerous When Wet","Oxidizing Agent","Organic Peroxide","Toxic","Radioactive","Corrosive","Miscellaneous Dangerous Goods"}))</f>
        <v/>
      </c>
      <c r="M778" s="14"/>
      <c r="N778" s="112"/>
      <c r="O778" s="88"/>
      <c r="P778" s="14"/>
      <c r="Q778" s="15" t="str">
        <f>IF(OR($O778="",$P778=""),"",INDEX('Hide Me'!$AE$4:$AI$8,MATCH($P778,'Hide Me'!$AD$4:$AD$8,0),MATCH($O778,'Hide Me'!$AE$3:$AI$3,0)))</f>
        <v/>
      </c>
      <c r="R778" s="48" t="str">
        <f>IF($Q778="","",VLOOKUP($Q778,'Hide Me'!$AD$11:$AE$14,2,FALSE))</f>
        <v/>
      </c>
      <c r="S778" s="45"/>
    </row>
    <row r="779" spans="1:19" s="19" customFormat="1" x14ac:dyDescent="0.2">
      <c r="A779" s="20"/>
      <c r="B779" s="133"/>
      <c r="C779" s="14"/>
      <c r="D779" s="108"/>
      <c r="E779" s="129"/>
      <c r="F779" s="129"/>
      <c r="G779" s="12"/>
      <c r="H779" s="111"/>
      <c r="I779" s="14"/>
      <c r="J779" s="14"/>
      <c r="K779" s="16"/>
      <c r="L779" s="144" t="str">
        <f>IF(K780="","",LOOKUP(K780,{1,2.1,2.2,2.3,3,4.1,4.2,4.3,5.1,5.2,6.1,7,8,9},{"Explosives","Flammable Gas"," Non-Flammable Non-Toxic Gas","Toxic Gas","Flammable Liquid","Flammable Solid","Spontaneously Combustible","Dangerous When Wet","Oxidizing Agent","Organic Peroxide","Toxic","Radioactive","Corrosive","Miscellaneous Dangerous Goods"}))</f>
        <v/>
      </c>
      <c r="M779" s="14"/>
      <c r="N779" s="112"/>
      <c r="O779" s="88"/>
      <c r="P779" s="14"/>
      <c r="Q779" s="15" t="str">
        <f>IF(OR($O779="",$P779=""),"",INDEX('Hide Me'!$AE$4:$AI$8,MATCH($P779,'Hide Me'!$AD$4:$AD$8,0),MATCH($O779,'Hide Me'!$AE$3:$AI$3,0)))</f>
        <v/>
      </c>
      <c r="R779" s="48" t="str">
        <f>IF($Q779="","",VLOOKUP($Q779,'Hide Me'!$AD$11:$AE$14,2,FALSE))</f>
        <v/>
      </c>
      <c r="S779" s="45"/>
    </row>
    <row r="780" spans="1:19" s="19" customFormat="1" x14ac:dyDescent="0.2">
      <c r="A780" s="20"/>
      <c r="B780" s="133"/>
      <c r="C780" s="14"/>
      <c r="D780" s="108"/>
      <c r="E780" s="129"/>
      <c r="F780" s="129"/>
      <c r="G780" s="12"/>
      <c r="H780" s="111"/>
      <c r="I780" s="14"/>
      <c r="J780" s="14"/>
      <c r="K780" s="16"/>
      <c r="L780" s="144" t="str">
        <f>IF(K781="","",LOOKUP(K781,{1,2.1,2.2,2.3,3,4.1,4.2,4.3,5.1,5.2,6.1,7,8,9},{"Explosives","Flammable Gas"," Non-Flammable Non-Toxic Gas","Toxic Gas","Flammable Liquid","Flammable Solid","Spontaneously Combustible","Dangerous When Wet","Oxidizing Agent","Organic Peroxide","Toxic","Radioactive","Corrosive","Miscellaneous Dangerous Goods"}))</f>
        <v/>
      </c>
      <c r="M780" s="14"/>
      <c r="N780" s="112"/>
      <c r="O780" s="88"/>
      <c r="P780" s="14"/>
      <c r="Q780" s="15" t="str">
        <f>IF(OR($O780="",$P780=""),"",INDEX('Hide Me'!$AE$4:$AI$8,MATCH($P780,'Hide Me'!$AD$4:$AD$8,0),MATCH($O780,'Hide Me'!$AE$3:$AI$3,0)))</f>
        <v/>
      </c>
      <c r="R780" s="48" t="str">
        <f>IF($Q780="","",VLOOKUP($Q780,'Hide Me'!$AD$11:$AE$14,2,FALSE))</f>
        <v/>
      </c>
      <c r="S780" s="45"/>
    </row>
    <row r="781" spans="1:19" s="19" customFormat="1" x14ac:dyDescent="0.2">
      <c r="A781" s="20"/>
      <c r="B781" s="133"/>
      <c r="C781" s="14"/>
      <c r="D781" s="108"/>
      <c r="E781" s="129"/>
      <c r="F781" s="129"/>
      <c r="G781" s="12"/>
      <c r="H781" s="111"/>
      <c r="I781" s="14"/>
      <c r="J781" s="14"/>
      <c r="K781" s="16"/>
      <c r="L781" s="144" t="str">
        <f>IF(K782="","",LOOKUP(K782,{1,2.1,2.2,2.3,3,4.1,4.2,4.3,5.1,5.2,6.1,7,8,9},{"Explosives","Flammable Gas"," Non-Flammable Non-Toxic Gas","Toxic Gas","Flammable Liquid","Flammable Solid","Spontaneously Combustible","Dangerous When Wet","Oxidizing Agent","Organic Peroxide","Toxic","Radioactive","Corrosive","Miscellaneous Dangerous Goods"}))</f>
        <v/>
      </c>
      <c r="M781" s="14"/>
      <c r="N781" s="112"/>
      <c r="O781" s="88"/>
      <c r="P781" s="14"/>
      <c r="Q781" s="15" t="str">
        <f>IF(OR($O781="",$P781=""),"",INDEX('Hide Me'!$AE$4:$AI$8,MATCH($P781,'Hide Me'!$AD$4:$AD$8,0),MATCH($O781,'Hide Me'!$AE$3:$AI$3,0)))</f>
        <v/>
      </c>
      <c r="R781" s="48" t="str">
        <f>IF($Q781="","",VLOOKUP($Q781,'Hide Me'!$AD$11:$AE$14,2,FALSE))</f>
        <v/>
      </c>
      <c r="S781" s="45"/>
    </row>
    <row r="782" spans="1:19" s="19" customFormat="1" x14ac:dyDescent="0.2">
      <c r="A782" s="20"/>
      <c r="B782" s="133"/>
      <c r="C782" s="14"/>
      <c r="D782" s="108"/>
      <c r="E782" s="129"/>
      <c r="F782" s="129"/>
      <c r="G782" s="12"/>
      <c r="H782" s="111"/>
      <c r="I782" s="14"/>
      <c r="J782" s="14"/>
      <c r="K782" s="16"/>
      <c r="L782" s="144" t="str">
        <f>IF(K783="","",LOOKUP(K783,{1,2.1,2.2,2.3,3,4.1,4.2,4.3,5.1,5.2,6.1,7,8,9},{"Explosives","Flammable Gas"," Non-Flammable Non-Toxic Gas","Toxic Gas","Flammable Liquid","Flammable Solid","Spontaneously Combustible","Dangerous When Wet","Oxidizing Agent","Organic Peroxide","Toxic","Radioactive","Corrosive","Miscellaneous Dangerous Goods"}))</f>
        <v/>
      </c>
      <c r="M782" s="14"/>
      <c r="N782" s="112"/>
      <c r="O782" s="88"/>
      <c r="P782" s="14"/>
      <c r="Q782" s="15" t="str">
        <f>IF(OR($O782="",$P782=""),"",INDEX('Hide Me'!$AE$4:$AI$8,MATCH($P782,'Hide Me'!$AD$4:$AD$8,0),MATCH($O782,'Hide Me'!$AE$3:$AI$3,0)))</f>
        <v/>
      </c>
      <c r="R782" s="48" t="str">
        <f>IF($Q782="","",VLOOKUP($Q782,'Hide Me'!$AD$11:$AE$14,2,FALSE))</f>
        <v/>
      </c>
      <c r="S782" s="45"/>
    </row>
    <row r="783" spans="1:19" s="19" customFormat="1" x14ac:dyDescent="0.2">
      <c r="A783" s="20"/>
      <c r="B783" s="133"/>
      <c r="C783" s="14"/>
      <c r="D783" s="108"/>
      <c r="E783" s="129"/>
      <c r="F783" s="129"/>
      <c r="G783" s="12"/>
      <c r="H783" s="111"/>
      <c r="I783" s="14"/>
      <c r="J783" s="14"/>
      <c r="K783" s="16"/>
      <c r="L783" s="144" t="str">
        <f>IF(K784="","",LOOKUP(K784,{1,2.1,2.2,2.3,3,4.1,4.2,4.3,5.1,5.2,6.1,7,8,9},{"Explosives","Flammable Gas"," Non-Flammable Non-Toxic Gas","Toxic Gas","Flammable Liquid","Flammable Solid","Spontaneously Combustible","Dangerous When Wet","Oxidizing Agent","Organic Peroxide","Toxic","Radioactive","Corrosive","Miscellaneous Dangerous Goods"}))</f>
        <v/>
      </c>
      <c r="M783" s="14"/>
      <c r="N783" s="112"/>
      <c r="O783" s="88"/>
      <c r="P783" s="14"/>
      <c r="Q783" s="15" t="str">
        <f>IF(OR($O783="",$P783=""),"",INDEX('Hide Me'!$AE$4:$AI$8,MATCH($P783,'Hide Me'!$AD$4:$AD$8,0),MATCH($O783,'Hide Me'!$AE$3:$AI$3,0)))</f>
        <v/>
      </c>
      <c r="R783" s="48" t="str">
        <f>IF($Q783="","",VLOOKUP($Q783,'Hide Me'!$AD$11:$AE$14,2,FALSE))</f>
        <v/>
      </c>
      <c r="S783" s="45"/>
    </row>
    <row r="784" spans="1:19" s="19" customFormat="1" x14ac:dyDescent="0.2">
      <c r="A784" s="20"/>
      <c r="B784" s="133"/>
      <c r="C784" s="14"/>
      <c r="D784" s="108"/>
      <c r="E784" s="129"/>
      <c r="F784" s="129"/>
      <c r="G784" s="12"/>
      <c r="H784" s="111"/>
      <c r="I784" s="14"/>
      <c r="J784" s="14"/>
      <c r="K784" s="16"/>
      <c r="L784" s="144" t="str">
        <f>IF(K785="","",LOOKUP(K785,{1,2.1,2.2,2.3,3,4.1,4.2,4.3,5.1,5.2,6.1,7,8,9},{"Explosives","Flammable Gas"," Non-Flammable Non-Toxic Gas","Toxic Gas","Flammable Liquid","Flammable Solid","Spontaneously Combustible","Dangerous When Wet","Oxidizing Agent","Organic Peroxide","Toxic","Radioactive","Corrosive","Miscellaneous Dangerous Goods"}))</f>
        <v/>
      </c>
      <c r="M784" s="14"/>
      <c r="N784" s="112"/>
      <c r="O784" s="88"/>
      <c r="P784" s="14"/>
      <c r="Q784" s="15" t="str">
        <f>IF(OR($O784="",$P784=""),"",INDEX('Hide Me'!$AE$4:$AI$8,MATCH($P784,'Hide Me'!$AD$4:$AD$8,0),MATCH($O784,'Hide Me'!$AE$3:$AI$3,0)))</f>
        <v/>
      </c>
      <c r="R784" s="48" t="str">
        <f>IF($Q784="","",VLOOKUP($Q784,'Hide Me'!$AD$11:$AE$14,2,FALSE))</f>
        <v/>
      </c>
      <c r="S784" s="45"/>
    </row>
    <row r="785" spans="1:19" s="19" customFormat="1" x14ac:dyDescent="0.2">
      <c r="A785" s="20"/>
      <c r="B785" s="133"/>
      <c r="C785" s="14"/>
      <c r="D785" s="108"/>
      <c r="E785" s="129"/>
      <c r="F785" s="129"/>
      <c r="G785" s="12"/>
      <c r="H785" s="111"/>
      <c r="I785" s="14"/>
      <c r="J785" s="14"/>
      <c r="K785" s="16"/>
      <c r="L785" s="144" t="str">
        <f>IF(K786="","",LOOKUP(K786,{1,2.1,2.2,2.3,3,4.1,4.2,4.3,5.1,5.2,6.1,7,8,9},{"Explosives","Flammable Gas"," Non-Flammable Non-Toxic Gas","Toxic Gas","Flammable Liquid","Flammable Solid","Spontaneously Combustible","Dangerous When Wet","Oxidizing Agent","Organic Peroxide","Toxic","Radioactive","Corrosive","Miscellaneous Dangerous Goods"}))</f>
        <v/>
      </c>
      <c r="M785" s="14"/>
      <c r="N785" s="112"/>
      <c r="O785" s="88"/>
      <c r="P785" s="14"/>
      <c r="Q785" s="15" t="str">
        <f>IF(OR($O785="",$P785=""),"",INDEX('Hide Me'!$AE$4:$AI$8,MATCH($P785,'Hide Me'!$AD$4:$AD$8,0),MATCH($O785,'Hide Me'!$AE$3:$AI$3,0)))</f>
        <v/>
      </c>
      <c r="R785" s="48" t="str">
        <f>IF($Q785="","",VLOOKUP($Q785,'Hide Me'!$AD$11:$AE$14,2,FALSE))</f>
        <v/>
      </c>
      <c r="S785" s="45"/>
    </row>
    <row r="786" spans="1:19" s="19" customFormat="1" x14ac:dyDescent="0.2">
      <c r="A786" s="20"/>
      <c r="B786" s="133"/>
      <c r="C786" s="14"/>
      <c r="D786" s="108"/>
      <c r="E786" s="129"/>
      <c r="F786" s="129"/>
      <c r="G786" s="12"/>
      <c r="H786" s="111"/>
      <c r="I786" s="14"/>
      <c r="J786" s="14"/>
      <c r="K786" s="16"/>
      <c r="L786" s="144" t="str">
        <f>IF(K787="","",LOOKUP(K787,{1,2.1,2.2,2.3,3,4.1,4.2,4.3,5.1,5.2,6.1,7,8,9},{"Explosives","Flammable Gas"," Non-Flammable Non-Toxic Gas","Toxic Gas","Flammable Liquid","Flammable Solid","Spontaneously Combustible","Dangerous When Wet","Oxidizing Agent","Organic Peroxide","Toxic","Radioactive","Corrosive","Miscellaneous Dangerous Goods"}))</f>
        <v/>
      </c>
      <c r="M786" s="14"/>
      <c r="N786" s="112"/>
      <c r="O786" s="88"/>
      <c r="P786" s="14"/>
      <c r="Q786" s="15" t="str">
        <f>IF(OR($O786="",$P786=""),"",INDEX('Hide Me'!$AE$4:$AI$8,MATCH($P786,'Hide Me'!$AD$4:$AD$8,0),MATCH($O786,'Hide Me'!$AE$3:$AI$3,0)))</f>
        <v/>
      </c>
      <c r="R786" s="48" t="str">
        <f>IF($Q786="","",VLOOKUP($Q786,'Hide Me'!$AD$11:$AE$14,2,FALSE))</f>
        <v/>
      </c>
      <c r="S786" s="45"/>
    </row>
    <row r="787" spans="1:19" s="19" customFormat="1" x14ac:dyDescent="0.2">
      <c r="A787" s="20"/>
      <c r="B787" s="133"/>
      <c r="C787" s="14"/>
      <c r="D787" s="108"/>
      <c r="E787" s="129"/>
      <c r="F787" s="129"/>
      <c r="G787" s="12"/>
      <c r="H787" s="111"/>
      <c r="I787" s="14"/>
      <c r="J787" s="14"/>
      <c r="K787" s="16"/>
      <c r="L787" s="144" t="str">
        <f>IF(K788="","",LOOKUP(K788,{1,2.1,2.2,2.3,3,4.1,4.2,4.3,5.1,5.2,6.1,7,8,9},{"Explosives","Flammable Gas"," Non-Flammable Non-Toxic Gas","Toxic Gas","Flammable Liquid","Flammable Solid","Spontaneously Combustible","Dangerous When Wet","Oxidizing Agent","Organic Peroxide","Toxic","Radioactive","Corrosive","Miscellaneous Dangerous Goods"}))</f>
        <v/>
      </c>
      <c r="M787" s="14"/>
      <c r="N787" s="112"/>
      <c r="O787" s="88"/>
      <c r="P787" s="14"/>
      <c r="Q787" s="15" t="str">
        <f>IF(OR($O787="",$P787=""),"",INDEX('Hide Me'!$AE$4:$AI$8,MATCH($P787,'Hide Me'!$AD$4:$AD$8,0),MATCH($O787,'Hide Me'!$AE$3:$AI$3,0)))</f>
        <v/>
      </c>
      <c r="R787" s="48" t="str">
        <f>IF($Q787="","",VLOOKUP($Q787,'Hide Me'!$AD$11:$AE$14,2,FALSE))</f>
        <v/>
      </c>
      <c r="S787" s="45"/>
    </row>
    <row r="788" spans="1:19" s="19" customFormat="1" x14ac:dyDescent="0.2">
      <c r="A788" s="20"/>
      <c r="B788" s="133"/>
      <c r="C788" s="14"/>
      <c r="D788" s="108"/>
      <c r="E788" s="129"/>
      <c r="F788" s="129"/>
      <c r="G788" s="12"/>
      <c r="H788" s="111"/>
      <c r="I788" s="14"/>
      <c r="J788" s="14"/>
      <c r="K788" s="16"/>
      <c r="L788" s="144" t="str">
        <f>IF(K789="","",LOOKUP(K789,{1,2.1,2.2,2.3,3,4.1,4.2,4.3,5.1,5.2,6.1,7,8,9},{"Explosives","Flammable Gas"," Non-Flammable Non-Toxic Gas","Toxic Gas","Flammable Liquid","Flammable Solid","Spontaneously Combustible","Dangerous When Wet","Oxidizing Agent","Organic Peroxide","Toxic","Radioactive","Corrosive","Miscellaneous Dangerous Goods"}))</f>
        <v/>
      </c>
      <c r="M788" s="14"/>
      <c r="N788" s="112"/>
      <c r="O788" s="88"/>
      <c r="P788" s="14"/>
      <c r="Q788" s="15" t="str">
        <f>IF(OR($O788="",$P788=""),"",INDEX('Hide Me'!$AE$4:$AI$8,MATCH($P788,'Hide Me'!$AD$4:$AD$8,0),MATCH($O788,'Hide Me'!$AE$3:$AI$3,0)))</f>
        <v/>
      </c>
      <c r="R788" s="48" t="str">
        <f>IF($Q788="","",VLOOKUP($Q788,'Hide Me'!$AD$11:$AE$14,2,FALSE))</f>
        <v/>
      </c>
      <c r="S788" s="45"/>
    </row>
    <row r="789" spans="1:19" s="19" customFormat="1" x14ac:dyDescent="0.2">
      <c r="A789" s="20"/>
      <c r="B789" s="133"/>
      <c r="C789" s="14"/>
      <c r="D789" s="108"/>
      <c r="E789" s="129"/>
      <c r="F789" s="129"/>
      <c r="G789" s="12"/>
      <c r="H789" s="111"/>
      <c r="I789" s="14"/>
      <c r="J789" s="14"/>
      <c r="K789" s="16"/>
      <c r="L789" s="144" t="str">
        <f>IF(K790="","",LOOKUP(K790,{1,2.1,2.2,2.3,3,4.1,4.2,4.3,5.1,5.2,6.1,7,8,9},{"Explosives","Flammable Gas"," Non-Flammable Non-Toxic Gas","Toxic Gas","Flammable Liquid","Flammable Solid","Spontaneously Combustible","Dangerous When Wet","Oxidizing Agent","Organic Peroxide","Toxic","Radioactive","Corrosive","Miscellaneous Dangerous Goods"}))</f>
        <v/>
      </c>
      <c r="M789" s="14"/>
      <c r="N789" s="112"/>
      <c r="O789" s="88"/>
      <c r="P789" s="14"/>
      <c r="Q789" s="15" t="str">
        <f>IF(OR($O789="",$P789=""),"",INDEX('Hide Me'!$AE$4:$AI$8,MATCH($P789,'Hide Me'!$AD$4:$AD$8,0),MATCH($O789,'Hide Me'!$AE$3:$AI$3,0)))</f>
        <v/>
      </c>
      <c r="R789" s="48" t="str">
        <f>IF($Q789="","",VLOOKUP($Q789,'Hide Me'!$AD$11:$AE$14,2,FALSE))</f>
        <v/>
      </c>
      <c r="S789" s="45"/>
    </row>
    <row r="790" spans="1:19" s="19" customFormat="1" x14ac:dyDescent="0.2">
      <c r="A790" s="20"/>
      <c r="B790" s="133"/>
      <c r="C790" s="14"/>
      <c r="D790" s="108"/>
      <c r="E790" s="129"/>
      <c r="F790" s="129"/>
      <c r="G790" s="12"/>
      <c r="H790" s="111"/>
      <c r="I790" s="14"/>
      <c r="J790" s="14"/>
      <c r="K790" s="16"/>
      <c r="L790" s="144" t="str">
        <f>IF(K791="","",LOOKUP(K791,{1,2.1,2.2,2.3,3,4.1,4.2,4.3,5.1,5.2,6.1,7,8,9},{"Explosives","Flammable Gas"," Non-Flammable Non-Toxic Gas","Toxic Gas","Flammable Liquid","Flammable Solid","Spontaneously Combustible","Dangerous When Wet","Oxidizing Agent","Organic Peroxide","Toxic","Radioactive","Corrosive","Miscellaneous Dangerous Goods"}))</f>
        <v/>
      </c>
      <c r="M790" s="14"/>
      <c r="N790" s="112"/>
      <c r="O790" s="88"/>
      <c r="P790" s="14"/>
      <c r="Q790" s="15" t="str">
        <f>IF(OR($O790="",$P790=""),"",INDEX('Hide Me'!$AE$4:$AI$8,MATCH($P790,'Hide Me'!$AD$4:$AD$8,0),MATCH($O790,'Hide Me'!$AE$3:$AI$3,0)))</f>
        <v/>
      </c>
      <c r="R790" s="48" t="str">
        <f>IF($Q790="","",VLOOKUP($Q790,'Hide Me'!$AD$11:$AE$14,2,FALSE))</f>
        <v/>
      </c>
      <c r="S790" s="45"/>
    </row>
    <row r="791" spans="1:19" s="19" customFormat="1" x14ac:dyDescent="0.2">
      <c r="A791" s="20"/>
      <c r="B791" s="133"/>
      <c r="C791" s="14"/>
      <c r="D791" s="108"/>
      <c r="E791" s="129"/>
      <c r="F791" s="129"/>
      <c r="G791" s="12"/>
      <c r="H791" s="111"/>
      <c r="I791" s="14"/>
      <c r="J791" s="14"/>
      <c r="K791" s="16"/>
      <c r="L791" s="144" t="str">
        <f>IF(K792="","",LOOKUP(K792,{1,2.1,2.2,2.3,3,4.1,4.2,4.3,5.1,5.2,6.1,7,8,9},{"Explosives","Flammable Gas"," Non-Flammable Non-Toxic Gas","Toxic Gas","Flammable Liquid","Flammable Solid","Spontaneously Combustible","Dangerous When Wet","Oxidizing Agent","Organic Peroxide","Toxic","Radioactive","Corrosive","Miscellaneous Dangerous Goods"}))</f>
        <v/>
      </c>
      <c r="M791" s="14"/>
      <c r="N791" s="112"/>
      <c r="O791" s="88"/>
      <c r="P791" s="14"/>
      <c r="Q791" s="15" t="str">
        <f>IF(OR($O791="",$P791=""),"",INDEX('Hide Me'!$AE$4:$AI$8,MATCH($P791,'Hide Me'!$AD$4:$AD$8,0),MATCH($O791,'Hide Me'!$AE$3:$AI$3,0)))</f>
        <v/>
      </c>
      <c r="R791" s="48" t="str">
        <f>IF($Q791="","",VLOOKUP($Q791,'Hide Me'!$AD$11:$AE$14,2,FALSE))</f>
        <v/>
      </c>
      <c r="S791" s="45"/>
    </row>
    <row r="792" spans="1:19" s="19" customFormat="1" x14ac:dyDescent="0.2">
      <c r="A792" s="20"/>
      <c r="B792" s="133"/>
      <c r="C792" s="14"/>
      <c r="D792" s="108"/>
      <c r="E792" s="129"/>
      <c r="F792" s="129"/>
      <c r="G792" s="12"/>
      <c r="H792" s="111"/>
      <c r="I792" s="14"/>
      <c r="J792" s="14"/>
      <c r="K792" s="16"/>
      <c r="L792" s="144" t="str">
        <f>IF(K793="","",LOOKUP(K793,{1,2.1,2.2,2.3,3,4.1,4.2,4.3,5.1,5.2,6.1,7,8,9},{"Explosives","Flammable Gas"," Non-Flammable Non-Toxic Gas","Toxic Gas","Flammable Liquid","Flammable Solid","Spontaneously Combustible","Dangerous When Wet","Oxidizing Agent","Organic Peroxide","Toxic","Radioactive","Corrosive","Miscellaneous Dangerous Goods"}))</f>
        <v/>
      </c>
      <c r="M792" s="14"/>
      <c r="N792" s="112"/>
      <c r="O792" s="88"/>
      <c r="P792" s="14"/>
      <c r="Q792" s="15" t="str">
        <f>IF(OR($O792="",$P792=""),"",INDEX('Hide Me'!$AE$4:$AI$8,MATCH($P792,'Hide Me'!$AD$4:$AD$8,0),MATCH($O792,'Hide Me'!$AE$3:$AI$3,0)))</f>
        <v/>
      </c>
      <c r="R792" s="48" t="str">
        <f>IF($Q792="","",VLOOKUP($Q792,'Hide Me'!$AD$11:$AE$14,2,FALSE))</f>
        <v/>
      </c>
      <c r="S792" s="45"/>
    </row>
    <row r="793" spans="1:19" s="19" customFormat="1" x14ac:dyDescent="0.2">
      <c r="A793" s="20"/>
      <c r="B793" s="133"/>
      <c r="C793" s="14"/>
      <c r="D793" s="108"/>
      <c r="E793" s="129"/>
      <c r="F793" s="129"/>
      <c r="G793" s="12"/>
      <c r="H793" s="111"/>
      <c r="I793" s="14"/>
      <c r="J793" s="14"/>
      <c r="K793" s="16"/>
      <c r="L793" s="144" t="str">
        <f>IF(K794="","",LOOKUP(K794,{1,2.1,2.2,2.3,3,4.1,4.2,4.3,5.1,5.2,6.1,7,8,9},{"Explosives","Flammable Gas"," Non-Flammable Non-Toxic Gas","Toxic Gas","Flammable Liquid","Flammable Solid","Spontaneously Combustible","Dangerous When Wet","Oxidizing Agent","Organic Peroxide","Toxic","Radioactive","Corrosive","Miscellaneous Dangerous Goods"}))</f>
        <v/>
      </c>
      <c r="M793" s="14"/>
      <c r="N793" s="112"/>
      <c r="O793" s="88"/>
      <c r="P793" s="14"/>
      <c r="Q793" s="15" t="str">
        <f>IF(OR($O793="",$P793=""),"",INDEX('Hide Me'!$AE$4:$AI$8,MATCH($P793,'Hide Me'!$AD$4:$AD$8,0),MATCH($O793,'Hide Me'!$AE$3:$AI$3,0)))</f>
        <v/>
      </c>
      <c r="R793" s="48" t="str">
        <f>IF($Q793="","",VLOOKUP($Q793,'Hide Me'!$AD$11:$AE$14,2,FALSE))</f>
        <v/>
      </c>
      <c r="S793" s="45"/>
    </row>
    <row r="794" spans="1:19" s="19" customFormat="1" x14ac:dyDescent="0.2">
      <c r="A794" s="20"/>
      <c r="B794" s="133"/>
      <c r="C794" s="14"/>
      <c r="D794" s="108"/>
      <c r="E794" s="129"/>
      <c r="F794" s="129"/>
      <c r="G794" s="12"/>
      <c r="H794" s="111"/>
      <c r="I794" s="14"/>
      <c r="J794" s="14"/>
      <c r="K794" s="16"/>
      <c r="L794" s="144" t="str">
        <f>IF(K795="","",LOOKUP(K795,{1,2.1,2.2,2.3,3,4.1,4.2,4.3,5.1,5.2,6.1,7,8,9},{"Explosives","Flammable Gas"," Non-Flammable Non-Toxic Gas","Toxic Gas","Flammable Liquid","Flammable Solid","Spontaneously Combustible","Dangerous When Wet","Oxidizing Agent","Organic Peroxide","Toxic","Radioactive","Corrosive","Miscellaneous Dangerous Goods"}))</f>
        <v/>
      </c>
      <c r="M794" s="14"/>
      <c r="N794" s="112"/>
      <c r="O794" s="88"/>
      <c r="P794" s="14"/>
      <c r="Q794" s="15" t="str">
        <f>IF(OR($O794="",$P794=""),"",INDEX('Hide Me'!$AE$4:$AI$8,MATCH($P794,'Hide Me'!$AD$4:$AD$8,0),MATCH($O794,'Hide Me'!$AE$3:$AI$3,0)))</f>
        <v/>
      </c>
      <c r="R794" s="48" t="str">
        <f>IF($Q794="","",VLOOKUP($Q794,'Hide Me'!$AD$11:$AE$14,2,FALSE))</f>
        <v/>
      </c>
      <c r="S794" s="45"/>
    </row>
    <row r="795" spans="1:19" s="19" customFormat="1" x14ac:dyDescent="0.2">
      <c r="A795" s="20"/>
      <c r="B795" s="133"/>
      <c r="C795" s="14"/>
      <c r="D795" s="108"/>
      <c r="E795" s="129"/>
      <c r="F795" s="129"/>
      <c r="G795" s="12"/>
      <c r="H795" s="111"/>
      <c r="I795" s="14"/>
      <c r="J795" s="14"/>
      <c r="K795" s="16"/>
      <c r="L795" s="144" t="str">
        <f>IF(K796="","",LOOKUP(K796,{1,2.1,2.2,2.3,3,4.1,4.2,4.3,5.1,5.2,6.1,7,8,9},{"Explosives","Flammable Gas"," Non-Flammable Non-Toxic Gas","Toxic Gas","Flammable Liquid","Flammable Solid","Spontaneously Combustible","Dangerous When Wet","Oxidizing Agent","Organic Peroxide","Toxic","Radioactive","Corrosive","Miscellaneous Dangerous Goods"}))</f>
        <v/>
      </c>
      <c r="M795" s="14"/>
      <c r="N795" s="112"/>
      <c r="O795" s="88"/>
      <c r="P795" s="14"/>
      <c r="Q795" s="15" t="str">
        <f>IF(OR($O795="",$P795=""),"",INDEX('Hide Me'!$AE$4:$AI$8,MATCH($P795,'Hide Me'!$AD$4:$AD$8,0),MATCH($O795,'Hide Me'!$AE$3:$AI$3,0)))</f>
        <v/>
      </c>
      <c r="R795" s="48" t="str">
        <f>IF($Q795="","",VLOOKUP($Q795,'Hide Me'!$AD$11:$AE$14,2,FALSE))</f>
        <v/>
      </c>
      <c r="S795" s="45"/>
    </row>
    <row r="796" spans="1:19" s="19" customFormat="1" x14ac:dyDescent="0.2">
      <c r="A796" s="20"/>
      <c r="B796" s="133"/>
      <c r="C796" s="14"/>
      <c r="D796" s="108"/>
      <c r="E796" s="129"/>
      <c r="F796" s="129"/>
      <c r="G796" s="12"/>
      <c r="H796" s="111"/>
      <c r="I796" s="14"/>
      <c r="J796" s="14"/>
      <c r="K796" s="16"/>
      <c r="L796" s="144" t="str">
        <f>IF(K797="","",LOOKUP(K797,{1,2.1,2.2,2.3,3,4.1,4.2,4.3,5.1,5.2,6.1,7,8,9},{"Explosives","Flammable Gas"," Non-Flammable Non-Toxic Gas","Toxic Gas","Flammable Liquid","Flammable Solid","Spontaneously Combustible","Dangerous When Wet","Oxidizing Agent","Organic Peroxide","Toxic","Radioactive","Corrosive","Miscellaneous Dangerous Goods"}))</f>
        <v/>
      </c>
      <c r="M796" s="14"/>
      <c r="N796" s="112"/>
      <c r="O796" s="88"/>
      <c r="P796" s="14"/>
      <c r="Q796" s="15" t="str">
        <f>IF(OR($O796="",$P796=""),"",INDEX('Hide Me'!$AE$4:$AI$8,MATCH($P796,'Hide Me'!$AD$4:$AD$8,0),MATCH($O796,'Hide Me'!$AE$3:$AI$3,0)))</f>
        <v/>
      </c>
      <c r="R796" s="48" t="str">
        <f>IF($Q796="","",VLOOKUP($Q796,'Hide Me'!$AD$11:$AE$14,2,FALSE))</f>
        <v/>
      </c>
      <c r="S796" s="45"/>
    </row>
    <row r="797" spans="1:19" s="19" customFormat="1" x14ac:dyDescent="0.2">
      <c r="A797" s="20"/>
      <c r="B797" s="133"/>
      <c r="C797" s="14"/>
      <c r="D797" s="108"/>
      <c r="E797" s="129"/>
      <c r="F797" s="129"/>
      <c r="G797" s="12"/>
      <c r="H797" s="111"/>
      <c r="I797" s="14"/>
      <c r="J797" s="14"/>
      <c r="K797" s="16"/>
      <c r="L797" s="144" t="str">
        <f>IF(K798="","",LOOKUP(K798,{1,2.1,2.2,2.3,3,4.1,4.2,4.3,5.1,5.2,6.1,7,8,9},{"Explosives","Flammable Gas"," Non-Flammable Non-Toxic Gas","Toxic Gas","Flammable Liquid","Flammable Solid","Spontaneously Combustible","Dangerous When Wet","Oxidizing Agent","Organic Peroxide","Toxic","Radioactive","Corrosive","Miscellaneous Dangerous Goods"}))</f>
        <v/>
      </c>
      <c r="M797" s="14"/>
      <c r="N797" s="112"/>
      <c r="O797" s="88"/>
      <c r="P797" s="14"/>
      <c r="Q797" s="15" t="str">
        <f>IF(OR($O797="",$P797=""),"",INDEX('Hide Me'!$AE$4:$AI$8,MATCH($P797,'Hide Me'!$AD$4:$AD$8,0),MATCH($O797,'Hide Me'!$AE$3:$AI$3,0)))</f>
        <v/>
      </c>
      <c r="R797" s="48" t="str">
        <f>IF($Q797="","",VLOOKUP($Q797,'Hide Me'!$AD$11:$AE$14,2,FALSE))</f>
        <v/>
      </c>
      <c r="S797" s="45"/>
    </row>
    <row r="798" spans="1:19" s="19" customFormat="1" x14ac:dyDescent="0.2">
      <c r="A798" s="20"/>
      <c r="B798" s="133"/>
      <c r="C798" s="14"/>
      <c r="D798" s="108"/>
      <c r="E798" s="129"/>
      <c r="F798" s="129"/>
      <c r="G798" s="12"/>
      <c r="H798" s="111"/>
      <c r="I798" s="14"/>
      <c r="J798" s="14"/>
      <c r="K798" s="16"/>
      <c r="L798" s="144" t="str">
        <f>IF(K799="","",LOOKUP(K799,{1,2.1,2.2,2.3,3,4.1,4.2,4.3,5.1,5.2,6.1,7,8,9},{"Explosives","Flammable Gas"," Non-Flammable Non-Toxic Gas","Toxic Gas","Flammable Liquid","Flammable Solid","Spontaneously Combustible","Dangerous When Wet","Oxidizing Agent","Organic Peroxide","Toxic","Radioactive","Corrosive","Miscellaneous Dangerous Goods"}))</f>
        <v/>
      </c>
      <c r="M798" s="14"/>
      <c r="N798" s="112"/>
      <c r="O798" s="88"/>
      <c r="P798" s="14"/>
      <c r="Q798" s="15" t="str">
        <f>IF(OR($O798="",$P798=""),"",INDEX('Hide Me'!$AE$4:$AI$8,MATCH($P798,'Hide Me'!$AD$4:$AD$8,0),MATCH($O798,'Hide Me'!$AE$3:$AI$3,0)))</f>
        <v/>
      </c>
      <c r="R798" s="48" t="str">
        <f>IF($Q798="","",VLOOKUP($Q798,'Hide Me'!$AD$11:$AE$14,2,FALSE))</f>
        <v/>
      </c>
      <c r="S798" s="45"/>
    </row>
    <row r="799" spans="1:19" s="19" customFormat="1" x14ac:dyDescent="0.2">
      <c r="A799" s="20"/>
      <c r="B799" s="133"/>
      <c r="C799" s="14"/>
      <c r="D799" s="108"/>
      <c r="E799" s="129"/>
      <c r="F799" s="129"/>
      <c r="G799" s="12"/>
      <c r="H799" s="111"/>
      <c r="I799" s="14"/>
      <c r="J799" s="14"/>
      <c r="K799" s="16"/>
      <c r="L799" s="144" t="str">
        <f>IF(K800="","",LOOKUP(K800,{1,2.1,2.2,2.3,3,4.1,4.2,4.3,5.1,5.2,6.1,7,8,9},{"Explosives","Flammable Gas"," Non-Flammable Non-Toxic Gas","Toxic Gas","Flammable Liquid","Flammable Solid","Spontaneously Combustible","Dangerous When Wet","Oxidizing Agent","Organic Peroxide","Toxic","Radioactive","Corrosive","Miscellaneous Dangerous Goods"}))</f>
        <v/>
      </c>
      <c r="M799" s="14"/>
      <c r="N799" s="112"/>
      <c r="O799" s="88"/>
      <c r="P799" s="14"/>
      <c r="Q799" s="15" t="str">
        <f>IF(OR($O799="",$P799=""),"",INDEX('Hide Me'!$AE$4:$AI$8,MATCH($P799,'Hide Me'!$AD$4:$AD$8,0),MATCH($O799,'Hide Me'!$AE$3:$AI$3,0)))</f>
        <v/>
      </c>
      <c r="R799" s="48" t="str">
        <f>IF($Q799="","",VLOOKUP($Q799,'Hide Me'!$AD$11:$AE$14,2,FALSE))</f>
        <v/>
      </c>
      <c r="S799" s="45"/>
    </row>
    <row r="800" spans="1:19" s="19" customFormat="1" x14ac:dyDescent="0.2">
      <c r="A800" s="20"/>
      <c r="B800" s="133"/>
      <c r="C800" s="14"/>
      <c r="D800" s="108"/>
      <c r="E800" s="129"/>
      <c r="F800" s="129"/>
      <c r="G800" s="12"/>
      <c r="H800" s="111"/>
      <c r="I800" s="14"/>
      <c r="J800" s="14"/>
      <c r="K800" s="16"/>
      <c r="L800" s="144" t="str">
        <f>IF(K801="","",LOOKUP(K801,{1,2.1,2.2,2.3,3,4.1,4.2,4.3,5.1,5.2,6.1,7,8,9},{"Explosives","Flammable Gas"," Non-Flammable Non-Toxic Gas","Toxic Gas","Flammable Liquid","Flammable Solid","Spontaneously Combustible","Dangerous When Wet","Oxidizing Agent","Organic Peroxide","Toxic","Radioactive","Corrosive","Miscellaneous Dangerous Goods"}))</f>
        <v/>
      </c>
      <c r="M800" s="14"/>
      <c r="N800" s="112"/>
      <c r="O800" s="88"/>
      <c r="P800" s="14"/>
      <c r="Q800" s="15" t="str">
        <f>IF(OR($O800="",$P800=""),"",INDEX('Hide Me'!$AE$4:$AI$8,MATCH($P800,'Hide Me'!$AD$4:$AD$8,0),MATCH($O800,'Hide Me'!$AE$3:$AI$3,0)))</f>
        <v/>
      </c>
      <c r="R800" s="48" t="str">
        <f>IF($Q800="","",VLOOKUP($Q800,'Hide Me'!$AD$11:$AE$14,2,FALSE))</f>
        <v/>
      </c>
      <c r="S800" s="45"/>
    </row>
    <row r="801" spans="1:19" s="19" customFormat="1" x14ac:dyDescent="0.2">
      <c r="A801" s="20"/>
      <c r="B801" s="133"/>
      <c r="C801" s="14"/>
      <c r="D801" s="108"/>
      <c r="E801" s="129"/>
      <c r="F801" s="129"/>
      <c r="G801" s="12"/>
      <c r="H801" s="111"/>
      <c r="I801" s="14"/>
      <c r="J801" s="14"/>
      <c r="K801" s="16"/>
      <c r="L801" s="144" t="str">
        <f>IF(K802="","",LOOKUP(K802,{1,2.1,2.2,2.3,3,4.1,4.2,4.3,5.1,5.2,6.1,7,8,9},{"Explosives","Flammable Gas"," Non-Flammable Non-Toxic Gas","Toxic Gas","Flammable Liquid","Flammable Solid","Spontaneously Combustible","Dangerous When Wet","Oxidizing Agent","Organic Peroxide","Toxic","Radioactive","Corrosive","Miscellaneous Dangerous Goods"}))</f>
        <v/>
      </c>
      <c r="M801" s="14"/>
      <c r="N801" s="112"/>
      <c r="O801" s="88"/>
      <c r="P801" s="14"/>
      <c r="Q801" s="15" t="str">
        <f>IF(OR($O801="",$P801=""),"",INDEX('Hide Me'!$AE$4:$AI$8,MATCH($P801,'Hide Me'!$AD$4:$AD$8,0),MATCH($O801,'Hide Me'!$AE$3:$AI$3,0)))</f>
        <v/>
      </c>
      <c r="R801" s="48" t="str">
        <f>IF($Q801="","",VLOOKUP($Q801,'Hide Me'!$AD$11:$AE$14,2,FALSE))</f>
        <v/>
      </c>
      <c r="S801" s="45"/>
    </row>
    <row r="802" spans="1:19" s="19" customFormat="1" x14ac:dyDescent="0.2">
      <c r="A802" s="20"/>
      <c r="B802" s="133"/>
      <c r="C802" s="14"/>
      <c r="D802" s="108"/>
      <c r="E802" s="129"/>
      <c r="F802" s="129"/>
      <c r="G802" s="12"/>
      <c r="H802" s="111"/>
      <c r="I802" s="14"/>
      <c r="J802" s="14"/>
      <c r="K802" s="16"/>
      <c r="L802" s="144" t="str">
        <f>IF(K803="","",LOOKUP(K803,{1,2.1,2.2,2.3,3,4.1,4.2,4.3,5.1,5.2,6.1,7,8,9},{"Explosives","Flammable Gas"," Non-Flammable Non-Toxic Gas","Toxic Gas","Flammable Liquid","Flammable Solid","Spontaneously Combustible","Dangerous When Wet","Oxidizing Agent","Organic Peroxide","Toxic","Radioactive","Corrosive","Miscellaneous Dangerous Goods"}))</f>
        <v/>
      </c>
      <c r="M802" s="14"/>
      <c r="N802" s="112"/>
      <c r="O802" s="88"/>
      <c r="P802" s="14"/>
      <c r="Q802" s="15" t="str">
        <f>IF(OR($O802="",$P802=""),"",INDEX('Hide Me'!$AE$4:$AI$8,MATCH($P802,'Hide Me'!$AD$4:$AD$8,0),MATCH($O802,'Hide Me'!$AE$3:$AI$3,0)))</f>
        <v/>
      </c>
      <c r="R802" s="48" t="str">
        <f>IF($Q802="","",VLOOKUP($Q802,'Hide Me'!$AD$11:$AE$14,2,FALSE))</f>
        <v/>
      </c>
      <c r="S802" s="45"/>
    </row>
    <row r="803" spans="1:19" s="19" customFormat="1" x14ac:dyDescent="0.2">
      <c r="A803" s="20"/>
      <c r="B803" s="133"/>
      <c r="C803" s="14"/>
      <c r="D803" s="108"/>
      <c r="E803" s="129"/>
      <c r="F803" s="129"/>
      <c r="G803" s="12"/>
      <c r="H803" s="111"/>
      <c r="I803" s="14"/>
      <c r="J803" s="14"/>
      <c r="K803" s="16"/>
      <c r="L803" s="144" t="str">
        <f>IF(K804="","",LOOKUP(K804,{1,2.1,2.2,2.3,3,4.1,4.2,4.3,5.1,5.2,6.1,7,8,9},{"Explosives","Flammable Gas"," Non-Flammable Non-Toxic Gas","Toxic Gas","Flammable Liquid","Flammable Solid","Spontaneously Combustible","Dangerous When Wet","Oxidizing Agent","Organic Peroxide","Toxic","Radioactive","Corrosive","Miscellaneous Dangerous Goods"}))</f>
        <v/>
      </c>
      <c r="M803" s="14"/>
      <c r="N803" s="112"/>
      <c r="O803" s="88"/>
      <c r="P803" s="14"/>
      <c r="Q803" s="15" t="str">
        <f>IF(OR($O803="",$P803=""),"",INDEX('Hide Me'!$AE$4:$AI$8,MATCH($P803,'Hide Me'!$AD$4:$AD$8,0),MATCH($O803,'Hide Me'!$AE$3:$AI$3,0)))</f>
        <v/>
      </c>
      <c r="R803" s="48" t="str">
        <f>IF($Q803="","",VLOOKUP($Q803,'Hide Me'!$AD$11:$AE$14,2,FALSE))</f>
        <v/>
      </c>
      <c r="S803" s="45"/>
    </row>
    <row r="804" spans="1:19" s="19" customFormat="1" x14ac:dyDescent="0.2">
      <c r="A804" s="20"/>
      <c r="B804" s="133"/>
      <c r="C804" s="14"/>
      <c r="D804" s="108"/>
      <c r="E804" s="129"/>
      <c r="F804" s="129"/>
      <c r="G804" s="12"/>
      <c r="H804" s="111"/>
      <c r="I804" s="14"/>
      <c r="J804" s="14"/>
      <c r="K804" s="16"/>
      <c r="L804" s="144" t="str">
        <f>IF(K805="","",LOOKUP(K805,{1,2.1,2.2,2.3,3,4.1,4.2,4.3,5.1,5.2,6.1,7,8,9},{"Explosives","Flammable Gas"," Non-Flammable Non-Toxic Gas","Toxic Gas","Flammable Liquid","Flammable Solid","Spontaneously Combustible","Dangerous When Wet","Oxidizing Agent","Organic Peroxide","Toxic","Radioactive","Corrosive","Miscellaneous Dangerous Goods"}))</f>
        <v/>
      </c>
      <c r="M804" s="14"/>
      <c r="N804" s="112"/>
      <c r="O804" s="88"/>
      <c r="P804" s="14"/>
      <c r="Q804" s="15" t="str">
        <f>IF(OR($O804="",$P804=""),"",INDEX('Hide Me'!$AE$4:$AI$8,MATCH($P804,'Hide Me'!$AD$4:$AD$8,0),MATCH($O804,'Hide Me'!$AE$3:$AI$3,0)))</f>
        <v/>
      </c>
      <c r="R804" s="48" t="str">
        <f>IF($Q804="","",VLOOKUP($Q804,'Hide Me'!$AD$11:$AE$14,2,FALSE))</f>
        <v/>
      </c>
      <c r="S804" s="45"/>
    </row>
    <row r="805" spans="1:19" s="19" customFormat="1" x14ac:dyDescent="0.2">
      <c r="A805" s="20"/>
      <c r="B805" s="133"/>
      <c r="C805" s="14"/>
      <c r="D805" s="108"/>
      <c r="E805" s="129"/>
      <c r="F805" s="129"/>
      <c r="G805" s="12"/>
      <c r="H805" s="111"/>
      <c r="I805" s="14"/>
      <c r="J805" s="14"/>
      <c r="K805" s="16"/>
      <c r="L805" s="144" t="str">
        <f>IF(K806="","",LOOKUP(K806,{1,2.1,2.2,2.3,3,4.1,4.2,4.3,5.1,5.2,6.1,7,8,9},{"Explosives","Flammable Gas"," Non-Flammable Non-Toxic Gas","Toxic Gas","Flammable Liquid","Flammable Solid","Spontaneously Combustible","Dangerous When Wet","Oxidizing Agent","Organic Peroxide","Toxic","Radioactive","Corrosive","Miscellaneous Dangerous Goods"}))</f>
        <v/>
      </c>
      <c r="M805" s="14"/>
      <c r="N805" s="112"/>
      <c r="O805" s="88"/>
      <c r="P805" s="14"/>
      <c r="Q805" s="15" t="str">
        <f>IF(OR($O805="",$P805=""),"",INDEX('Hide Me'!$AE$4:$AI$8,MATCH($P805,'Hide Me'!$AD$4:$AD$8,0),MATCH($O805,'Hide Me'!$AE$3:$AI$3,0)))</f>
        <v/>
      </c>
      <c r="R805" s="48" t="str">
        <f>IF($Q805="","",VLOOKUP($Q805,'Hide Me'!$AD$11:$AE$14,2,FALSE))</f>
        <v/>
      </c>
      <c r="S805" s="45"/>
    </row>
    <row r="806" spans="1:19" s="19" customFormat="1" x14ac:dyDescent="0.2">
      <c r="A806" s="20"/>
      <c r="B806" s="133"/>
      <c r="C806" s="14"/>
      <c r="D806" s="108"/>
      <c r="E806" s="129"/>
      <c r="F806" s="129"/>
      <c r="G806" s="12"/>
      <c r="H806" s="111"/>
      <c r="I806" s="14"/>
      <c r="J806" s="14"/>
      <c r="K806" s="16"/>
      <c r="L806" s="144" t="str">
        <f>IF(K807="","",LOOKUP(K807,{1,2.1,2.2,2.3,3,4.1,4.2,4.3,5.1,5.2,6.1,7,8,9},{"Explosives","Flammable Gas"," Non-Flammable Non-Toxic Gas","Toxic Gas","Flammable Liquid","Flammable Solid","Spontaneously Combustible","Dangerous When Wet","Oxidizing Agent","Organic Peroxide","Toxic","Radioactive","Corrosive","Miscellaneous Dangerous Goods"}))</f>
        <v/>
      </c>
      <c r="M806" s="14"/>
      <c r="N806" s="112"/>
      <c r="O806" s="88"/>
      <c r="P806" s="14"/>
      <c r="Q806" s="15" t="str">
        <f>IF(OR($O806="",$P806=""),"",INDEX('Hide Me'!$AE$4:$AI$8,MATCH($P806,'Hide Me'!$AD$4:$AD$8,0),MATCH($O806,'Hide Me'!$AE$3:$AI$3,0)))</f>
        <v/>
      </c>
      <c r="R806" s="48" t="str">
        <f>IF($Q806="","",VLOOKUP($Q806,'Hide Me'!$AD$11:$AE$14,2,FALSE))</f>
        <v/>
      </c>
      <c r="S806" s="45"/>
    </row>
    <row r="807" spans="1:19" s="19" customFormat="1" x14ac:dyDescent="0.2">
      <c r="A807" s="20"/>
      <c r="B807" s="133"/>
      <c r="C807" s="14"/>
      <c r="D807" s="108"/>
      <c r="E807" s="129"/>
      <c r="F807" s="129"/>
      <c r="G807" s="12"/>
      <c r="H807" s="111"/>
      <c r="I807" s="14"/>
      <c r="J807" s="14"/>
      <c r="K807" s="16"/>
      <c r="L807" s="144" t="str">
        <f>IF(K808="","",LOOKUP(K808,{1,2.1,2.2,2.3,3,4.1,4.2,4.3,5.1,5.2,6.1,7,8,9},{"Explosives","Flammable Gas"," Non-Flammable Non-Toxic Gas","Toxic Gas","Flammable Liquid","Flammable Solid","Spontaneously Combustible","Dangerous When Wet","Oxidizing Agent","Organic Peroxide","Toxic","Radioactive","Corrosive","Miscellaneous Dangerous Goods"}))</f>
        <v/>
      </c>
      <c r="M807" s="14"/>
      <c r="N807" s="112"/>
      <c r="O807" s="88"/>
      <c r="P807" s="14"/>
      <c r="Q807" s="15" t="str">
        <f>IF(OR($O807="",$P807=""),"",INDEX('Hide Me'!$AE$4:$AI$8,MATCH($P807,'Hide Me'!$AD$4:$AD$8,0),MATCH($O807,'Hide Me'!$AE$3:$AI$3,0)))</f>
        <v/>
      </c>
      <c r="R807" s="48" t="str">
        <f>IF($Q807="","",VLOOKUP($Q807,'Hide Me'!$AD$11:$AE$14,2,FALSE))</f>
        <v/>
      </c>
      <c r="S807" s="45"/>
    </row>
    <row r="808" spans="1:19" s="19" customFormat="1" x14ac:dyDescent="0.2">
      <c r="A808" s="20"/>
      <c r="B808" s="133"/>
      <c r="C808" s="14"/>
      <c r="D808" s="108"/>
      <c r="E808" s="129"/>
      <c r="F808" s="129"/>
      <c r="G808" s="12"/>
      <c r="H808" s="111"/>
      <c r="I808" s="14"/>
      <c r="J808" s="14"/>
      <c r="K808" s="16"/>
      <c r="L808" s="144" t="str">
        <f>IF(K809="","",LOOKUP(K809,{1,2.1,2.2,2.3,3,4.1,4.2,4.3,5.1,5.2,6.1,7,8,9},{"Explosives","Flammable Gas"," Non-Flammable Non-Toxic Gas","Toxic Gas","Flammable Liquid","Flammable Solid","Spontaneously Combustible","Dangerous When Wet","Oxidizing Agent","Organic Peroxide","Toxic","Radioactive","Corrosive","Miscellaneous Dangerous Goods"}))</f>
        <v/>
      </c>
      <c r="M808" s="14"/>
      <c r="N808" s="112"/>
      <c r="O808" s="88"/>
      <c r="P808" s="14"/>
      <c r="Q808" s="15" t="str">
        <f>IF(OR($O808="",$P808=""),"",INDEX('Hide Me'!$AE$4:$AI$8,MATCH($P808,'Hide Me'!$AD$4:$AD$8,0),MATCH($O808,'Hide Me'!$AE$3:$AI$3,0)))</f>
        <v/>
      </c>
      <c r="R808" s="48" t="str">
        <f>IF($Q808="","",VLOOKUP($Q808,'Hide Me'!$AD$11:$AE$14,2,FALSE))</f>
        <v/>
      </c>
      <c r="S808" s="45"/>
    </row>
    <row r="809" spans="1:19" s="19" customFormat="1" x14ac:dyDescent="0.2">
      <c r="A809" s="20"/>
      <c r="B809" s="133"/>
      <c r="C809" s="14"/>
      <c r="D809" s="108"/>
      <c r="E809" s="129"/>
      <c r="F809" s="129"/>
      <c r="G809" s="12"/>
      <c r="H809" s="111"/>
      <c r="I809" s="14"/>
      <c r="J809" s="14"/>
      <c r="K809" s="16"/>
      <c r="L809" s="144" t="str">
        <f>IF(K810="","",LOOKUP(K810,{1,2.1,2.2,2.3,3,4.1,4.2,4.3,5.1,5.2,6.1,7,8,9},{"Explosives","Flammable Gas"," Non-Flammable Non-Toxic Gas","Toxic Gas","Flammable Liquid","Flammable Solid","Spontaneously Combustible","Dangerous When Wet","Oxidizing Agent","Organic Peroxide","Toxic","Radioactive","Corrosive","Miscellaneous Dangerous Goods"}))</f>
        <v/>
      </c>
      <c r="M809" s="14"/>
      <c r="N809" s="112"/>
      <c r="O809" s="88"/>
      <c r="P809" s="14"/>
      <c r="Q809" s="15" t="str">
        <f>IF(OR($O809="",$P809=""),"",INDEX('Hide Me'!$AE$4:$AI$8,MATCH($P809,'Hide Me'!$AD$4:$AD$8,0),MATCH($O809,'Hide Me'!$AE$3:$AI$3,0)))</f>
        <v/>
      </c>
      <c r="R809" s="48" t="str">
        <f>IF($Q809="","",VLOOKUP($Q809,'Hide Me'!$AD$11:$AE$14,2,FALSE))</f>
        <v/>
      </c>
      <c r="S809" s="45"/>
    </row>
    <row r="810" spans="1:19" s="19" customFormat="1" x14ac:dyDescent="0.2">
      <c r="A810" s="20"/>
      <c r="B810" s="133"/>
      <c r="C810" s="14"/>
      <c r="D810" s="108"/>
      <c r="E810" s="129"/>
      <c r="F810" s="129"/>
      <c r="G810" s="12"/>
      <c r="H810" s="111"/>
      <c r="I810" s="14"/>
      <c r="J810" s="14"/>
      <c r="K810" s="16"/>
      <c r="L810" s="144" t="str">
        <f>IF(K811="","",LOOKUP(K811,{1,2.1,2.2,2.3,3,4.1,4.2,4.3,5.1,5.2,6.1,7,8,9},{"Explosives","Flammable Gas"," Non-Flammable Non-Toxic Gas","Toxic Gas","Flammable Liquid","Flammable Solid","Spontaneously Combustible","Dangerous When Wet","Oxidizing Agent","Organic Peroxide","Toxic","Radioactive","Corrosive","Miscellaneous Dangerous Goods"}))</f>
        <v/>
      </c>
      <c r="M810" s="14"/>
      <c r="N810" s="112"/>
      <c r="O810" s="88"/>
      <c r="P810" s="14"/>
      <c r="Q810" s="15" t="str">
        <f>IF(OR($O810="",$P810=""),"",INDEX('Hide Me'!$AE$4:$AI$8,MATCH($P810,'Hide Me'!$AD$4:$AD$8,0),MATCH($O810,'Hide Me'!$AE$3:$AI$3,0)))</f>
        <v/>
      </c>
      <c r="R810" s="48" t="str">
        <f>IF($Q810="","",VLOOKUP($Q810,'Hide Me'!$AD$11:$AE$14,2,FALSE))</f>
        <v/>
      </c>
      <c r="S810" s="45"/>
    </row>
    <row r="811" spans="1:19" s="19" customFormat="1" x14ac:dyDescent="0.2">
      <c r="A811" s="20"/>
      <c r="B811" s="133"/>
      <c r="C811" s="14"/>
      <c r="D811" s="108"/>
      <c r="E811" s="129"/>
      <c r="F811" s="129"/>
      <c r="G811" s="12"/>
      <c r="H811" s="111"/>
      <c r="I811" s="14"/>
      <c r="J811" s="14"/>
      <c r="K811" s="16"/>
      <c r="L811" s="144" t="str">
        <f>IF(K812="","",LOOKUP(K812,{1,2.1,2.2,2.3,3,4.1,4.2,4.3,5.1,5.2,6.1,7,8,9},{"Explosives","Flammable Gas"," Non-Flammable Non-Toxic Gas","Toxic Gas","Flammable Liquid","Flammable Solid","Spontaneously Combustible","Dangerous When Wet","Oxidizing Agent","Organic Peroxide","Toxic","Radioactive","Corrosive","Miscellaneous Dangerous Goods"}))</f>
        <v/>
      </c>
      <c r="M811" s="14"/>
      <c r="N811" s="112"/>
      <c r="O811" s="88"/>
      <c r="P811" s="14"/>
      <c r="Q811" s="15" t="str">
        <f>IF(OR($O811="",$P811=""),"",INDEX('Hide Me'!$AE$4:$AI$8,MATCH($P811,'Hide Me'!$AD$4:$AD$8,0),MATCH($O811,'Hide Me'!$AE$3:$AI$3,0)))</f>
        <v/>
      </c>
      <c r="R811" s="48" t="str">
        <f>IF($Q811="","",VLOOKUP($Q811,'Hide Me'!$AD$11:$AE$14,2,FALSE))</f>
        <v/>
      </c>
      <c r="S811" s="45"/>
    </row>
    <row r="812" spans="1:19" s="19" customFormat="1" x14ac:dyDescent="0.2">
      <c r="A812" s="20"/>
      <c r="B812" s="133"/>
      <c r="C812" s="14"/>
      <c r="D812" s="108"/>
      <c r="E812" s="129"/>
      <c r="F812" s="129"/>
      <c r="G812" s="12"/>
      <c r="H812" s="111"/>
      <c r="I812" s="14"/>
      <c r="J812" s="14"/>
      <c r="K812" s="16"/>
      <c r="L812" s="144" t="str">
        <f>IF(K813="","",LOOKUP(K813,{1,2.1,2.2,2.3,3,4.1,4.2,4.3,5.1,5.2,6.1,7,8,9},{"Explosives","Flammable Gas"," Non-Flammable Non-Toxic Gas","Toxic Gas","Flammable Liquid","Flammable Solid","Spontaneously Combustible","Dangerous When Wet","Oxidizing Agent","Organic Peroxide","Toxic","Radioactive","Corrosive","Miscellaneous Dangerous Goods"}))</f>
        <v/>
      </c>
      <c r="M812" s="14"/>
      <c r="N812" s="112"/>
      <c r="O812" s="88"/>
      <c r="P812" s="14"/>
      <c r="Q812" s="15" t="str">
        <f>IF(OR($O812="",$P812=""),"",INDEX('Hide Me'!$AE$4:$AI$8,MATCH($P812,'Hide Me'!$AD$4:$AD$8,0),MATCH($O812,'Hide Me'!$AE$3:$AI$3,0)))</f>
        <v/>
      </c>
      <c r="R812" s="48" t="str">
        <f>IF($Q812="","",VLOOKUP($Q812,'Hide Me'!$AD$11:$AE$14,2,FALSE))</f>
        <v/>
      </c>
      <c r="S812" s="45"/>
    </row>
    <row r="813" spans="1:19" s="19" customFormat="1" x14ac:dyDescent="0.2">
      <c r="A813" s="20"/>
      <c r="B813" s="133"/>
      <c r="C813" s="14"/>
      <c r="D813" s="108"/>
      <c r="E813" s="129"/>
      <c r="F813" s="129"/>
      <c r="G813" s="12"/>
      <c r="H813" s="111"/>
      <c r="I813" s="14"/>
      <c r="J813" s="14"/>
      <c r="K813" s="16"/>
      <c r="L813" s="144" t="str">
        <f>IF(K814="","",LOOKUP(K814,{1,2.1,2.2,2.3,3,4.1,4.2,4.3,5.1,5.2,6.1,7,8,9},{"Explosives","Flammable Gas"," Non-Flammable Non-Toxic Gas","Toxic Gas","Flammable Liquid","Flammable Solid","Spontaneously Combustible","Dangerous When Wet","Oxidizing Agent","Organic Peroxide","Toxic","Radioactive","Corrosive","Miscellaneous Dangerous Goods"}))</f>
        <v/>
      </c>
      <c r="M813" s="14"/>
      <c r="N813" s="112"/>
      <c r="O813" s="88"/>
      <c r="P813" s="14"/>
      <c r="Q813" s="15" t="str">
        <f>IF(OR($O813="",$P813=""),"",INDEX('Hide Me'!$AE$4:$AI$8,MATCH($P813,'Hide Me'!$AD$4:$AD$8,0),MATCH($O813,'Hide Me'!$AE$3:$AI$3,0)))</f>
        <v/>
      </c>
      <c r="R813" s="48" t="str">
        <f>IF($Q813="","",VLOOKUP($Q813,'Hide Me'!$AD$11:$AE$14,2,FALSE))</f>
        <v/>
      </c>
      <c r="S813" s="45"/>
    </row>
    <row r="814" spans="1:19" s="19" customFormat="1" x14ac:dyDescent="0.2">
      <c r="A814" s="20"/>
      <c r="B814" s="133"/>
      <c r="C814" s="14"/>
      <c r="D814" s="108"/>
      <c r="E814" s="129"/>
      <c r="F814" s="129"/>
      <c r="G814" s="12"/>
      <c r="H814" s="111"/>
      <c r="I814" s="14"/>
      <c r="J814" s="14"/>
      <c r="K814" s="16"/>
      <c r="L814" s="144" t="str">
        <f>IF(K815="","",LOOKUP(K815,{1,2.1,2.2,2.3,3,4.1,4.2,4.3,5.1,5.2,6.1,7,8,9},{"Explosives","Flammable Gas"," Non-Flammable Non-Toxic Gas","Toxic Gas","Flammable Liquid","Flammable Solid","Spontaneously Combustible","Dangerous When Wet","Oxidizing Agent","Organic Peroxide","Toxic","Radioactive","Corrosive","Miscellaneous Dangerous Goods"}))</f>
        <v/>
      </c>
      <c r="M814" s="14"/>
      <c r="N814" s="112"/>
      <c r="O814" s="88"/>
      <c r="P814" s="14"/>
      <c r="Q814" s="15" t="str">
        <f>IF(OR($O814="",$P814=""),"",INDEX('Hide Me'!$AE$4:$AI$8,MATCH($P814,'Hide Me'!$AD$4:$AD$8,0),MATCH($O814,'Hide Me'!$AE$3:$AI$3,0)))</f>
        <v/>
      </c>
      <c r="R814" s="48" t="str">
        <f>IF($Q814="","",VLOOKUP($Q814,'Hide Me'!$AD$11:$AE$14,2,FALSE))</f>
        <v/>
      </c>
      <c r="S814" s="45"/>
    </row>
    <row r="815" spans="1:19" s="19" customFormat="1" x14ac:dyDescent="0.2">
      <c r="A815" s="20"/>
      <c r="B815" s="133"/>
      <c r="C815" s="14"/>
      <c r="D815" s="108"/>
      <c r="E815" s="129"/>
      <c r="F815" s="129"/>
      <c r="G815" s="12"/>
      <c r="H815" s="111"/>
      <c r="I815" s="14"/>
      <c r="J815" s="14"/>
      <c r="K815" s="16"/>
      <c r="L815" s="144" t="str">
        <f>IF(K816="","",LOOKUP(K816,{1,2.1,2.2,2.3,3,4.1,4.2,4.3,5.1,5.2,6.1,7,8,9},{"Explosives","Flammable Gas"," Non-Flammable Non-Toxic Gas","Toxic Gas","Flammable Liquid","Flammable Solid","Spontaneously Combustible","Dangerous When Wet","Oxidizing Agent","Organic Peroxide","Toxic","Radioactive","Corrosive","Miscellaneous Dangerous Goods"}))</f>
        <v/>
      </c>
      <c r="M815" s="14"/>
      <c r="N815" s="112"/>
      <c r="O815" s="88"/>
      <c r="P815" s="14"/>
      <c r="Q815" s="15" t="str">
        <f>IF(OR($O815="",$P815=""),"",INDEX('Hide Me'!$AE$4:$AI$8,MATCH($P815,'Hide Me'!$AD$4:$AD$8,0),MATCH($O815,'Hide Me'!$AE$3:$AI$3,0)))</f>
        <v/>
      </c>
      <c r="R815" s="48" t="str">
        <f>IF($Q815="","",VLOOKUP($Q815,'Hide Me'!$AD$11:$AE$14,2,FALSE))</f>
        <v/>
      </c>
      <c r="S815" s="45"/>
    </row>
    <row r="816" spans="1:19" s="19" customFormat="1" x14ac:dyDescent="0.2">
      <c r="A816" s="20"/>
      <c r="B816" s="133"/>
      <c r="C816" s="14"/>
      <c r="D816" s="108"/>
      <c r="E816" s="129"/>
      <c r="F816" s="129"/>
      <c r="G816" s="12"/>
      <c r="H816" s="111"/>
      <c r="I816" s="14"/>
      <c r="J816" s="14"/>
      <c r="K816" s="16"/>
      <c r="L816" s="144" t="str">
        <f>IF(K817="","",LOOKUP(K817,{1,2.1,2.2,2.3,3,4.1,4.2,4.3,5.1,5.2,6.1,7,8,9},{"Explosives","Flammable Gas"," Non-Flammable Non-Toxic Gas","Toxic Gas","Flammable Liquid","Flammable Solid","Spontaneously Combustible","Dangerous When Wet","Oxidizing Agent","Organic Peroxide","Toxic","Radioactive","Corrosive","Miscellaneous Dangerous Goods"}))</f>
        <v/>
      </c>
      <c r="M816" s="14"/>
      <c r="N816" s="112"/>
      <c r="O816" s="88"/>
      <c r="P816" s="14"/>
      <c r="Q816" s="15" t="str">
        <f>IF(OR($O816="",$P816=""),"",INDEX('Hide Me'!$AE$4:$AI$8,MATCH($P816,'Hide Me'!$AD$4:$AD$8,0),MATCH($O816,'Hide Me'!$AE$3:$AI$3,0)))</f>
        <v/>
      </c>
      <c r="R816" s="48" t="str">
        <f>IF($Q816="","",VLOOKUP($Q816,'Hide Me'!$AD$11:$AE$14,2,FALSE))</f>
        <v/>
      </c>
      <c r="S816" s="45"/>
    </row>
    <row r="817" spans="1:19" s="19" customFormat="1" x14ac:dyDescent="0.2">
      <c r="A817" s="20"/>
      <c r="B817" s="133"/>
      <c r="C817" s="14"/>
      <c r="D817" s="108"/>
      <c r="E817" s="129"/>
      <c r="F817" s="129"/>
      <c r="G817" s="12"/>
      <c r="H817" s="111"/>
      <c r="I817" s="14"/>
      <c r="J817" s="14"/>
      <c r="K817" s="16"/>
      <c r="L817" s="144" t="str">
        <f>IF(K818="","",LOOKUP(K818,{1,2.1,2.2,2.3,3,4.1,4.2,4.3,5.1,5.2,6.1,7,8,9},{"Explosives","Flammable Gas"," Non-Flammable Non-Toxic Gas","Toxic Gas","Flammable Liquid","Flammable Solid","Spontaneously Combustible","Dangerous When Wet","Oxidizing Agent","Organic Peroxide","Toxic","Radioactive","Corrosive","Miscellaneous Dangerous Goods"}))</f>
        <v/>
      </c>
      <c r="M817" s="14"/>
      <c r="N817" s="112"/>
      <c r="O817" s="88"/>
      <c r="P817" s="14"/>
      <c r="Q817" s="15" t="str">
        <f>IF(OR($O817="",$P817=""),"",INDEX('Hide Me'!$AE$4:$AI$8,MATCH($P817,'Hide Me'!$AD$4:$AD$8,0),MATCH($O817,'Hide Me'!$AE$3:$AI$3,0)))</f>
        <v/>
      </c>
      <c r="R817" s="48" t="str">
        <f>IF($Q817="","",VLOOKUP($Q817,'Hide Me'!$AD$11:$AE$14,2,FALSE))</f>
        <v/>
      </c>
      <c r="S817" s="45"/>
    </row>
    <row r="818" spans="1:19" s="19" customFormat="1" x14ac:dyDescent="0.2">
      <c r="A818" s="20"/>
      <c r="B818" s="133"/>
      <c r="C818" s="14"/>
      <c r="D818" s="108"/>
      <c r="E818" s="129"/>
      <c r="F818" s="129"/>
      <c r="G818" s="12"/>
      <c r="H818" s="111"/>
      <c r="I818" s="14"/>
      <c r="J818" s="14"/>
      <c r="K818" s="16"/>
      <c r="L818" s="144" t="str">
        <f>IF(K819="","",LOOKUP(K819,{1,2.1,2.2,2.3,3,4.1,4.2,4.3,5.1,5.2,6.1,7,8,9},{"Explosives","Flammable Gas"," Non-Flammable Non-Toxic Gas","Toxic Gas","Flammable Liquid","Flammable Solid","Spontaneously Combustible","Dangerous When Wet","Oxidizing Agent","Organic Peroxide","Toxic","Radioactive","Corrosive","Miscellaneous Dangerous Goods"}))</f>
        <v/>
      </c>
      <c r="M818" s="14"/>
      <c r="N818" s="112"/>
      <c r="O818" s="88"/>
      <c r="P818" s="14"/>
      <c r="Q818" s="15" t="str">
        <f>IF(OR($O818="",$P818=""),"",INDEX('Hide Me'!$AE$4:$AI$8,MATCH($P818,'Hide Me'!$AD$4:$AD$8,0),MATCH($O818,'Hide Me'!$AE$3:$AI$3,0)))</f>
        <v/>
      </c>
      <c r="R818" s="48" t="str">
        <f>IF($Q818="","",VLOOKUP($Q818,'Hide Me'!$AD$11:$AE$14,2,FALSE))</f>
        <v/>
      </c>
      <c r="S818" s="45"/>
    </row>
    <row r="819" spans="1:19" s="19" customFormat="1" x14ac:dyDescent="0.2">
      <c r="A819" s="20"/>
      <c r="B819" s="133"/>
      <c r="C819" s="14"/>
      <c r="D819" s="108"/>
      <c r="E819" s="129"/>
      <c r="F819" s="129"/>
      <c r="G819" s="12"/>
      <c r="H819" s="111"/>
      <c r="I819" s="14"/>
      <c r="J819" s="14"/>
      <c r="K819" s="16"/>
      <c r="L819" s="144" t="str">
        <f>IF(K820="","",LOOKUP(K820,{1,2.1,2.2,2.3,3,4.1,4.2,4.3,5.1,5.2,6.1,7,8,9},{"Explosives","Flammable Gas"," Non-Flammable Non-Toxic Gas","Toxic Gas","Flammable Liquid","Flammable Solid","Spontaneously Combustible","Dangerous When Wet","Oxidizing Agent","Organic Peroxide","Toxic","Radioactive","Corrosive","Miscellaneous Dangerous Goods"}))</f>
        <v/>
      </c>
      <c r="M819" s="14"/>
      <c r="N819" s="112"/>
      <c r="O819" s="88"/>
      <c r="P819" s="14"/>
      <c r="Q819" s="15" t="str">
        <f>IF(OR($O819="",$P819=""),"",INDEX('Hide Me'!$AE$4:$AI$8,MATCH($P819,'Hide Me'!$AD$4:$AD$8,0),MATCH($O819,'Hide Me'!$AE$3:$AI$3,0)))</f>
        <v/>
      </c>
      <c r="R819" s="48" t="str">
        <f>IF($Q819="","",VLOOKUP($Q819,'Hide Me'!$AD$11:$AE$14,2,FALSE))</f>
        <v/>
      </c>
      <c r="S819" s="45"/>
    </row>
    <row r="820" spans="1:19" s="19" customFormat="1" x14ac:dyDescent="0.2">
      <c r="A820" s="20"/>
      <c r="B820" s="133"/>
      <c r="C820" s="14"/>
      <c r="D820" s="108"/>
      <c r="E820" s="129"/>
      <c r="F820" s="129"/>
      <c r="G820" s="12"/>
      <c r="H820" s="111"/>
      <c r="I820" s="14"/>
      <c r="J820" s="14"/>
      <c r="K820" s="16"/>
      <c r="L820" s="144" t="str">
        <f>IF(K821="","",LOOKUP(K821,{1,2.1,2.2,2.3,3,4.1,4.2,4.3,5.1,5.2,6.1,7,8,9},{"Explosives","Flammable Gas"," Non-Flammable Non-Toxic Gas","Toxic Gas","Flammable Liquid","Flammable Solid","Spontaneously Combustible","Dangerous When Wet","Oxidizing Agent","Organic Peroxide","Toxic","Radioactive","Corrosive","Miscellaneous Dangerous Goods"}))</f>
        <v/>
      </c>
      <c r="M820" s="14"/>
      <c r="N820" s="112"/>
      <c r="O820" s="88"/>
      <c r="P820" s="14"/>
      <c r="Q820" s="15" t="str">
        <f>IF(OR($O820="",$P820=""),"",INDEX('Hide Me'!$AE$4:$AI$8,MATCH($P820,'Hide Me'!$AD$4:$AD$8,0),MATCH($O820,'Hide Me'!$AE$3:$AI$3,0)))</f>
        <v/>
      </c>
      <c r="R820" s="48" t="str">
        <f>IF($Q820="","",VLOOKUP($Q820,'Hide Me'!$AD$11:$AE$14,2,FALSE))</f>
        <v/>
      </c>
      <c r="S820" s="45"/>
    </row>
    <row r="821" spans="1:19" s="19" customFormat="1" x14ac:dyDescent="0.2">
      <c r="A821" s="20"/>
      <c r="B821" s="133"/>
      <c r="C821" s="14"/>
      <c r="D821" s="108"/>
      <c r="E821" s="129"/>
      <c r="F821" s="129"/>
      <c r="G821" s="12"/>
      <c r="H821" s="111"/>
      <c r="I821" s="14"/>
      <c r="J821" s="14"/>
      <c r="K821" s="16"/>
      <c r="L821" s="144" t="str">
        <f>IF(K822="","",LOOKUP(K822,{1,2.1,2.2,2.3,3,4.1,4.2,4.3,5.1,5.2,6.1,7,8,9},{"Explosives","Flammable Gas"," Non-Flammable Non-Toxic Gas","Toxic Gas","Flammable Liquid","Flammable Solid","Spontaneously Combustible","Dangerous When Wet","Oxidizing Agent","Organic Peroxide","Toxic","Radioactive","Corrosive","Miscellaneous Dangerous Goods"}))</f>
        <v/>
      </c>
      <c r="M821" s="14"/>
      <c r="N821" s="112"/>
      <c r="O821" s="88"/>
      <c r="P821" s="14"/>
      <c r="Q821" s="15" t="str">
        <f>IF(OR($O821="",$P821=""),"",INDEX('Hide Me'!$AE$4:$AI$8,MATCH($P821,'Hide Me'!$AD$4:$AD$8,0),MATCH($O821,'Hide Me'!$AE$3:$AI$3,0)))</f>
        <v/>
      </c>
      <c r="R821" s="48" t="str">
        <f>IF($Q821="","",VLOOKUP($Q821,'Hide Me'!$AD$11:$AE$14,2,FALSE))</f>
        <v/>
      </c>
      <c r="S821" s="45"/>
    </row>
    <row r="822" spans="1:19" s="19" customFormat="1" x14ac:dyDescent="0.2">
      <c r="A822" s="20"/>
      <c r="B822" s="133"/>
      <c r="C822" s="14"/>
      <c r="D822" s="108"/>
      <c r="E822" s="129"/>
      <c r="F822" s="129"/>
      <c r="G822" s="12"/>
      <c r="H822" s="111"/>
      <c r="I822" s="14"/>
      <c r="J822" s="14"/>
      <c r="K822" s="16"/>
      <c r="L822" s="144" t="str">
        <f>IF(K823="","",LOOKUP(K823,{1,2.1,2.2,2.3,3,4.1,4.2,4.3,5.1,5.2,6.1,7,8,9},{"Explosives","Flammable Gas"," Non-Flammable Non-Toxic Gas","Toxic Gas","Flammable Liquid","Flammable Solid","Spontaneously Combustible","Dangerous When Wet","Oxidizing Agent","Organic Peroxide","Toxic","Radioactive","Corrosive","Miscellaneous Dangerous Goods"}))</f>
        <v/>
      </c>
      <c r="M822" s="14"/>
      <c r="N822" s="112"/>
      <c r="O822" s="88"/>
      <c r="P822" s="14"/>
      <c r="Q822" s="15" t="str">
        <f>IF(OR($O822="",$P822=""),"",INDEX('Hide Me'!$AE$4:$AI$8,MATCH($P822,'Hide Me'!$AD$4:$AD$8,0),MATCH($O822,'Hide Me'!$AE$3:$AI$3,0)))</f>
        <v/>
      </c>
      <c r="R822" s="48" t="str">
        <f>IF($Q822="","",VLOOKUP($Q822,'Hide Me'!$AD$11:$AE$14,2,FALSE))</f>
        <v/>
      </c>
      <c r="S822" s="45"/>
    </row>
    <row r="823" spans="1:19" s="19" customFormat="1" x14ac:dyDescent="0.2">
      <c r="A823" s="20"/>
      <c r="B823" s="133"/>
      <c r="C823" s="14"/>
      <c r="D823" s="108"/>
      <c r="E823" s="129"/>
      <c r="F823" s="129"/>
      <c r="G823" s="12"/>
      <c r="H823" s="111"/>
      <c r="I823" s="14"/>
      <c r="J823" s="14"/>
      <c r="K823" s="16"/>
      <c r="L823" s="144" t="str">
        <f>IF(K824="","",LOOKUP(K824,{1,2.1,2.2,2.3,3,4.1,4.2,4.3,5.1,5.2,6.1,7,8,9},{"Explosives","Flammable Gas"," Non-Flammable Non-Toxic Gas","Toxic Gas","Flammable Liquid","Flammable Solid","Spontaneously Combustible","Dangerous When Wet","Oxidizing Agent","Organic Peroxide","Toxic","Radioactive","Corrosive","Miscellaneous Dangerous Goods"}))</f>
        <v/>
      </c>
      <c r="M823" s="14"/>
      <c r="N823" s="112"/>
      <c r="O823" s="88"/>
      <c r="P823" s="14"/>
      <c r="Q823" s="15" t="str">
        <f>IF(OR($O823="",$P823=""),"",INDEX('Hide Me'!$AE$4:$AI$8,MATCH($P823,'Hide Me'!$AD$4:$AD$8,0),MATCH($O823,'Hide Me'!$AE$3:$AI$3,0)))</f>
        <v/>
      </c>
      <c r="R823" s="48" t="str">
        <f>IF($Q823="","",VLOOKUP($Q823,'Hide Me'!$AD$11:$AE$14,2,FALSE))</f>
        <v/>
      </c>
      <c r="S823" s="45"/>
    </row>
    <row r="824" spans="1:19" s="19" customFormat="1" x14ac:dyDescent="0.2">
      <c r="A824" s="20"/>
      <c r="B824" s="133"/>
      <c r="C824" s="14"/>
      <c r="D824" s="108"/>
      <c r="E824" s="129"/>
      <c r="F824" s="129"/>
      <c r="G824" s="12"/>
      <c r="H824" s="111"/>
      <c r="I824" s="14"/>
      <c r="J824" s="14"/>
      <c r="K824" s="16"/>
      <c r="L824" s="144" t="str">
        <f>IF(K825="","",LOOKUP(K825,{1,2.1,2.2,2.3,3,4.1,4.2,4.3,5.1,5.2,6.1,7,8,9},{"Explosives","Flammable Gas"," Non-Flammable Non-Toxic Gas","Toxic Gas","Flammable Liquid","Flammable Solid","Spontaneously Combustible","Dangerous When Wet","Oxidizing Agent","Organic Peroxide","Toxic","Radioactive","Corrosive","Miscellaneous Dangerous Goods"}))</f>
        <v/>
      </c>
      <c r="M824" s="14"/>
      <c r="N824" s="112"/>
      <c r="O824" s="88"/>
      <c r="P824" s="14"/>
      <c r="Q824" s="15" t="str">
        <f>IF(OR($O824="",$P824=""),"",INDEX('Hide Me'!$AE$4:$AI$8,MATCH($P824,'Hide Me'!$AD$4:$AD$8,0),MATCH($O824,'Hide Me'!$AE$3:$AI$3,0)))</f>
        <v/>
      </c>
      <c r="R824" s="48" t="str">
        <f>IF($Q824="","",VLOOKUP($Q824,'Hide Me'!$AD$11:$AE$14,2,FALSE))</f>
        <v/>
      </c>
      <c r="S824" s="45"/>
    </row>
    <row r="825" spans="1:19" s="19" customFormat="1" x14ac:dyDescent="0.2">
      <c r="A825" s="20"/>
      <c r="B825" s="133"/>
      <c r="C825" s="14"/>
      <c r="D825" s="108"/>
      <c r="E825" s="129"/>
      <c r="F825" s="129"/>
      <c r="G825" s="12"/>
      <c r="H825" s="111"/>
      <c r="I825" s="14"/>
      <c r="J825" s="14"/>
      <c r="K825" s="16"/>
      <c r="L825" s="144" t="str">
        <f>IF(K826="","",LOOKUP(K826,{1,2.1,2.2,2.3,3,4.1,4.2,4.3,5.1,5.2,6.1,7,8,9},{"Explosives","Flammable Gas"," Non-Flammable Non-Toxic Gas","Toxic Gas","Flammable Liquid","Flammable Solid","Spontaneously Combustible","Dangerous When Wet","Oxidizing Agent","Organic Peroxide","Toxic","Radioactive","Corrosive","Miscellaneous Dangerous Goods"}))</f>
        <v/>
      </c>
      <c r="M825" s="14"/>
      <c r="N825" s="112"/>
      <c r="O825" s="88"/>
      <c r="P825" s="14"/>
      <c r="Q825" s="15" t="str">
        <f>IF(OR($O825="",$P825=""),"",INDEX('Hide Me'!$AE$4:$AI$8,MATCH($P825,'Hide Me'!$AD$4:$AD$8,0),MATCH($O825,'Hide Me'!$AE$3:$AI$3,0)))</f>
        <v/>
      </c>
      <c r="R825" s="48" t="str">
        <f>IF($Q825="","",VLOOKUP($Q825,'Hide Me'!$AD$11:$AE$14,2,FALSE))</f>
        <v/>
      </c>
      <c r="S825" s="45"/>
    </row>
    <row r="826" spans="1:19" s="19" customFormat="1" x14ac:dyDescent="0.2">
      <c r="A826" s="20"/>
      <c r="B826" s="133"/>
      <c r="C826" s="14"/>
      <c r="D826" s="108"/>
      <c r="E826" s="129"/>
      <c r="F826" s="129"/>
      <c r="G826" s="12"/>
      <c r="H826" s="111"/>
      <c r="I826" s="14"/>
      <c r="J826" s="14"/>
      <c r="K826" s="16"/>
      <c r="L826" s="144" t="str">
        <f>IF(K827="","",LOOKUP(K827,{1,2.1,2.2,2.3,3,4.1,4.2,4.3,5.1,5.2,6.1,7,8,9},{"Explosives","Flammable Gas"," Non-Flammable Non-Toxic Gas","Toxic Gas","Flammable Liquid","Flammable Solid","Spontaneously Combustible","Dangerous When Wet","Oxidizing Agent","Organic Peroxide","Toxic","Radioactive","Corrosive","Miscellaneous Dangerous Goods"}))</f>
        <v/>
      </c>
      <c r="M826" s="14"/>
      <c r="N826" s="112"/>
      <c r="O826" s="88"/>
      <c r="P826" s="14"/>
      <c r="Q826" s="15" t="str">
        <f>IF(OR($O826="",$P826=""),"",INDEX('Hide Me'!$AE$4:$AI$8,MATCH($P826,'Hide Me'!$AD$4:$AD$8,0),MATCH($O826,'Hide Me'!$AE$3:$AI$3,0)))</f>
        <v/>
      </c>
      <c r="R826" s="48" t="str">
        <f>IF($Q826="","",VLOOKUP($Q826,'Hide Me'!$AD$11:$AE$14,2,FALSE))</f>
        <v/>
      </c>
      <c r="S826" s="45"/>
    </row>
    <row r="827" spans="1:19" s="19" customFormat="1" x14ac:dyDescent="0.2">
      <c r="A827" s="20"/>
      <c r="B827" s="133"/>
      <c r="C827" s="14"/>
      <c r="D827" s="108"/>
      <c r="E827" s="129"/>
      <c r="F827" s="129"/>
      <c r="G827" s="12"/>
      <c r="H827" s="111"/>
      <c r="I827" s="14"/>
      <c r="J827" s="14"/>
      <c r="K827" s="16"/>
      <c r="L827" s="144" t="str">
        <f>IF(K828="","",LOOKUP(K828,{1,2.1,2.2,2.3,3,4.1,4.2,4.3,5.1,5.2,6.1,7,8,9},{"Explosives","Flammable Gas"," Non-Flammable Non-Toxic Gas","Toxic Gas","Flammable Liquid","Flammable Solid","Spontaneously Combustible","Dangerous When Wet","Oxidizing Agent","Organic Peroxide","Toxic","Radioactive","Corrosive","Miscellaneous Dangerous Goods"}))</f>
        <v/>
      </c>
      <c r="M827" s="14"/>
      <c r="N827" s="112"/>
      <c r="O827" s="88"/>
      <c r="P827" s="14"/>
      <c r="Q827" s="15" t="str">
        <f>IF(OR($O827="",$P827=""),"",INDEX('Hide Me'!$AE$4:$AI$8,MATCH($P827,'Hide Me'!$AD$4:$AD$8,0),MATCH($O827,'Hide Me'!$AE$3:$AI$3,0)))</f>
        <v/>
      </c>
      <c r="R827" s="48" t="str">
        <f>IF($Q827="","",VLOOKUP($Q827,'Hide Me'!$AD$11:$AE$14,2,FALSE))</f>
        <v/>
      </c>
      <c r="S827" s="45"/>
    </row>
    <row r="828" spans="1:19" s="19" customFormat="1" x14ac:dyDescent="0.2">
      <c r="A828" s="20"/>
      <c r="B828" s="133"/>
      <c r="C828" s="14"/>
      <c r="D828" s="108"/>
      <c r="E828" s="129"/>
      <c r="F828" s="129"/>
      <c r="G828" s="12"/>
      <c r="H828" s="111"/>
      <c r="I828" s="14"/>
      <c r="J828" s="14"/>
      <c r="K828" s="16"/>
      <c r="L828" s="144" t="str">
        <f>IF(K829="","",LOOKUP(K829,{1,2.1,2.2,2.3,3,4.1,4.2,4.3,5.1,5.2,6.1,7,8,9},{"Explosives","Flammable Gas"," Non-Flammable Non-Toxic Gas","Toxic Gas","Flammable Liquid","Flammable Solid","Spontaneously Combustible","Dangerous When Wet","Oxidizing Agent","Organic Peroxide","Toxic","Radioactive","Corrosive","Miscellaneous Dangerous Goods"}))</f>
        <v/>
      </c>
      <c r="M828" s="14"/>
      <c r="N828" s="112"/>
      <c r="O828" s="88"/>
      <c r="P828" s="14"/>
      <c r="Q828" s="15" t="str">
        <f>IF(OR($O828="",$P828=""),"",INDEX('Hide Me'!$AE$4:$AI$8,MATCH($P828,'Hide Me'!$AD$4:$AD$8,0),MATCH($O828,'Hide Me'!$AE$3:$AI$3,0)))</f>
        <v/>
      </c>
      <c r="R828" s="48" t="str">
        <f>IF($Q828="","",VLOOKUP($Q828,'Hide Me'!$AD$11:$AE$14,2,FALSE))</f>
        <v/>
      </c>
      <c r="S828" s="45"/>
    </row>
    <row r="829" spans="1:19" s="19" customFormat="1" x14ac:dyDescent="0.2">
      <c r="A829" s="20"/>
      <c r="B829" s="133"/>
      <c r="C829" s="14"/>
      <c r="D829" s="108"/>
      <c r="E829" s="129"/>
      <c r="F829" s="129"/>
      <c r="G829" s="12"/>
      <c r="H829" s="111"/>
      <c r="I829" s="14"/>
      <c r="J829" s="14"/>
      <c r="K829" s="16"/>
      <c r="L829" s="144" t="str">
        <f>IF(K830="","",LOOKUP(K830,{1,2.1,2.2,2.3,3,4.1,4.2,4.3,5.1,5.2,6.1,7,8,9},{"Explosives","Flammable Gas"," Non-Flammable Non-Toxic Gas","Toxic Gas","Flammable Liquid","Flammable Solid","Spontaneously Combustible","Dangerous When Wet","Oxidizing Agent","Organic Peroxide","Toxic","Radioactive","Corrosive","Miscellaneous Dangerous Goods"}))</f>
        <v/>
      </c>
      <c r="M829" s="14"/>
      <c r="N829" s="112"/>
      <c r="O829" s="88"/>
      <c r="P829" s="14"/>
      <c r="Q829" s="15" t="str">
        <f>IF(OR($O829="",$P829=""),"",INDEX('Hide Me'!$AE$4:$AI$8,MATCH($P829,'Hide Me'!$AD$4:$AD$8,0),MATCH($O829,'Hide Me'!$AE$3:$AI$3,0)))</f>
        <v/>
      </c>
      <c r="R829" s="48" t="str">
        <f>IF($Q829="","",VLOOKUP($Q829,'Hide Me'!$AD$11:$AE$14,2,FALSE))</f>
        <v/>
      </c>
      <c r="S829" s="45"/>
    </row>
    <row r="830" spans="1:19" s="19" customFormat="1" x14ac:dyDescent="0.2">
      <c r="A830" s="20"/>
      <c r="B830" s="133"/>
      <c r="C830" s="14"/>
      <c r="D830" s="108"/>
      <c r="E830" s="129"/>
      <c r="F830" s="129"/>
      <c r="G830" s="12"/>
      <c r="H830" s="111"/>
      <c r="I830" s="14"/>
      <c r="J830" s="14"/>
      <c r="K830" s="16"/>
      <c r="L830" s="144" t="str">
        <f>IF(K831="","",LOOKUP(K831,{1,2.1,2.2,2.3,3,4.1,4.2,4.3,5.1,5.2,6.1,7,8,9},{"Explosives","Flammable Gas"," Non-Flammable Non-Toxic Gas","Toxic Gas","Flammable Liquid","Flammable Solid","Spontaneously Combustible","Dangerous When Wet","Oxidizing Agent","Organic Peroxide","Toxic","Radioactive","Corrosive","Miscellaneous Dangerous Goods"}))</f>
        <v/>
      </c>
      <c r="M830" s="14"/>
      <c r="N830" s="112"/>
      <c r="O830" s="88"/>
      <c r="P830" s="14"/>
      <c r="Q830" s="15" t="str">
        <f>IF(OR($O830="",$P830=""),"",INDEX('Hide Me'!$AE$4:$AI$8,MATCH($P830,'Hide Me'!$AD$4:$AD$8,0),MATCH($O830,'Hide Me'!$AE$3:$AI$3,0)))</f>
        <v/>
      </c>
      <c r="R830" s="48" t="str">
        <f>IF($Q830="","",VLOOKUP($Q830,'Hide Me'!$AD$11:$AE$14,2,FALSE))</f>
        <v/>
      </c>
      <c r="S830" s="45"/>
    </row>
    <row r="831" spans="1:19" s="19" customFormat="1" x14ac:dyDescent="0.2">
      <c r="A831" s="20"/>
      <c r="B831" s="133"/>
      <c r="C831" s="14"/>
      <c r="D831" s="108"/>
      <c r="E831" s="129"/>
      <c r="F831" s="129"/>
      <c r="G831" s="12"/>
      <c r="H831" s="111"/>
      <c r="I831" s="14"/>
      <c r="J831" s="14"/>
      <c r="K831" s="16"/>
      <c r="L831" s="144" t="str">
        <f>IF(K832="","",LOOKUP(K832,{1,2.1,2.2,2.3,3,4.1,4.2,4.3,5.1,5.2,6.1,7,8,9},{"Explosives","Flammable Gas"," Non-Flammable Non-Toxic Gas","Toxic Gas","Flammable Liquid","Flammable Solid","Spontaneously Combustible","Dangerous When Wet","Oxidizing Agent","Organic Peroxide","Toxic","Radioactive","Corrosive","Miscellaneous Dangerous Goods"}))</f>
        <v/>
      </c>
      <c r="M831" s="14"/>
      <c r="N831" s="112"/>
      <c r="O831" s="88"/>
      <c r="P831" s="14"/>
      <c r="Q831" s="15" t="str">
        <f>IF(OR($O831="",$P831=""),"",INDEX('Hide Me'!$AE$4:$AI$8,MATCH($P831,'Hide Me'!$AD$4:$AD$8,0),MATCH($O831,'Hide Me'!$AE$3:$AI$3,0)))</f>
        <v/>
      </c>
      <c r="R831" s="48" t="str">
        <f>IF($Q831="","",VLOOKUP($Q831,'Hide Me'!$AD$11:$AE$14,2,FALSE))</f>
        <v/>
      </c>
      <c r="S831" s="45"/>
    </row>
    <row r="832" spans="1:19" s="19" customFormat="1" x14ac:dyDescent="0.2">
      <c r="A832" s="20"/>
      <c r="B832" s="133"/>
      <c r="C832" s="14"/>
      <c r="D832" s="108"/>
      <c r="E832" s="129"/>
      <c r="F832" s="129"/>
      <c r="G832" s="12"/>
      <c r="H832" s="111"/>
      <c r="I832" s="14"/>
      <c r="J832" s="14"/>
      <c r="K832" s="16"/>
      <c r="L832" s="144" t="str">
        <f>IF(K833="","",LOOKUP(K833,{1,2.1,2.2,2.3,3,4.1,4.2,4.3,5.1,5.2,6.1,7,8,9},{"Explosives","Flammable Gas"," Non-Flammable Non-Toxic Gas","Toxic Gas","Flammable Liquid","Flammable Solid","Spontaneously Combustible","Dangerous When Wet","Oxidizing Agent","Organic Peroxide","Toxic","Radioactive","Corrosive","Miscellaneous Dangerous Goods"}))</f>
        <v/>
      </c>
      <c r="M832" s="14"/>
      <c r="N832" s="112"/>
      <c r="O832" s="88"/>
      <c r="P832" s="14"/>
      <c r="Q832" s="15" t="str">
        <f>IF(OR($O832="",$P832=""),"",INDEX('Hide Me'!$AE$4:$AI$8,MATCH($P832,'Hide Me'!$AD$4:$AD$8,0),MATCH($O832,'Hide Me'!$AE$3:$AI$3,0)))</f>
        <v/>
      </c>
      <c r="R832" s="48" t="str">
        <f>IF($Q832="","",VLOOKUP($Q832,'Hide Me'!$AD$11:$AE$14,2,FALSE))</f>
        <v/>
      </c>
      <c r="S832" s="45"/>
    </row>
    <row r="833" spans="1:19" s="19" customFormat="1" x14ac:dyDescent="0.2">
      <c r="A833" s="20"/>
      <c r="B833" s="133"/>
      <c r="C833" s="14"/>
      <c r="D833" s="108"/>
      <c r="E833" s="129"/>
      <c r="F833" s="129"/>
      <c r="G833" s="12"/>
      <c r="H833" s="111"/>
      <c r="I833" s="14"/>
      <c r="J833" s="14"/>
      <c r="K833" s="16"/>
      <c r="L833" s="144" t="str">
        <f>IF(K834="","",LOOKUP(K834,{1,2.1,2.2,2.3,3,4.1,4.2,4.3,5.1,5.2,6.1,7,8,9},{"Explosives","Flammable Gas"," Non-Flammable Non-Toxic Gas","Toxic Gas","Flammable Liquid","Flammable Solid","Spontaneously Combustible","Dangerous When Wet","Oxidizing Agent","Organic Peroxide","Toxic","Radioactive","Corrosive","Miscellaneous Dangerous Goods"}))</f>
        <v/>
      </c>
      <c r="M833" s="14"/>
      <c r="N833" s="112"/>
      <c r="O833" s="88"/>
      <c r="P833" s="14"/>
      <c r="Q833" s="15" t="str">
        <f>IF(OR($O833="",$P833=""),"",INDEX('Hide Me'!$AE$4:$AI$8,MATCH($P833,'Hide Me'!$AD$4:$AD$8,0),MATCH($O833,'Hide Me'!$AE$3:$AI$3,0)))</f>
        <v/>
      </c>
      <c r="R833" s="48" t="str">
        <f>IF($Q833="","",VLOOKUP($Q833,'Hide Me'!$AD$11:$AE$14,2,FALSE))</f>
        <v/>
      </c>
      <c r="S833" s="45"/>
    </row>
    <row r="834" spans="1:19" s="19" customFormat="1" x14ac:dyDescent="0.2">
      <c r="A834" s="20"/>
      <c r="B834" s="133"/>
      <c r="C834" s="14"/>
      <c r="D834" s="108"/>
      <c r="E834" s="129"/>
      <c r="F834" s="129"/>
      <c r="G834" s="12"/>
      <c r="H834" s="111"/>
      <c r="I834" s="14"/>
      <c r="J834" s="14"/>
      <c r="K834" s="16"/>
      <c r="L834" s="144" t="str">
        <f>IF(K835="","",LOOKUP(K835,{1,2.1,2.2,2.3,3,4.1,4.2,4.3,5.1,5.2,6.1,7,8,9},{"Explosives","Flammable Gas"," Non-Flammable Non-Toxic Gas","Toxic Gas","Flammable Liquid","Flammable Solid","Spontaneously Combustible","Dangerous When Wet","Oxidizing Agent","Organic Peroxide","Toxic","Radioactive","Corrosive","Miscellaneous Dangerous Goods"}))</f>
        <v/>
      </c>
      <c r="M834" s="14"/>
      <c r="N834" s="112"/>
      <c r="O834" s="88"/>
      <c r="P834" s="14"/>
      <c r="Q834" s="15" t="str">
        <f>IF(OR($O834="",$P834=""),"",INDEX('Hide Me'!$AE$4:$AI$8,MATCH($P834,'Hide Me'!$AD$4:$AD$8,0),MATCH($O834,'Hide Me'!$AE$3:$AI$3,0)))</f>
        <v/>
      </c>
      <c r="R834" s="48" t="str">
        <f>IF($Q834="","",VLOOKUP($Q834,'Hide Me'!$AD$11:$AE$14,2,FALSE))</f>
        <v/>
      </c>
      <c r="S834" s="45"/>
    </row>
    <row r="835" spans="1:19" s="19" customFormat="1" x14ac:dyDescent="0.2">
      <c r="A835" s="20"/>
      <c r="B835" s="133"/>
      <c r="C835" s="14"/>
      <c r="D835" s="108"/>
      <c r="E835" s="129"/>
      <c r="F835" s="129"/>
      <c r="G835" s="12"/>
      <c r="H835" s="111"/>
      <c r="I835" s="14"/>
      <c r="J835" s="14"/>
      <c r="K835" s="16"/>
      <c r="L835" s="144" t="str">
        <f>IF(K836="","",LOOKUP(K836,{1,2.1,2.2,2.3,3,4.1,4.2,4.3,5.1,5.2,6.1,7,8,9},{"Explosives","Flammable Gas"," Non-Flammable Non-Toxic Gas","Toxic Gas","Flammable Liquid","Flammable Solid","Spontaneously Combustible","Dangerous When Wet","Oxidizing Agent","Organic Peroxide","Toxic","Radioactive","Corrosive","Miscellaneous Dangerous Goods"}))</f>
        <v/>
      </c>
      <c r="M835" s="14"/>
      <c r="N835" s="112"/>
      <c r="O835" s="88"/>
      <c r="P835" s="14"/>
      <c r="Q835" s="15" t="str">
        <f>IF(OR($O835="",$P835=""),"",INDEX('Hide Me'!$AE$4:$AI$8,MATCH($P835,'Hide Me'!$AD$4:$AD$8,0),MATCH($O835,'Hide Me'!$AE$3:$AI$3,0)))</f>
        <v/>
      </c>
      <c r="R835" s="48" t="str">
        <f>IF($Q835="","",VLOOKUP($Q835,'Hide Me'!$AD$11:$AE$14,2,FALSE))</f>
        <v/>
      </c>
      <c r="S835" s="45"/>
    </row>
    <row r="836" spans="1:19" s="19" customFormat="1" x14ac:dyDescent="0.2">
      <c r="A836" s="20"/>
      <c r="B836" s="133"/>
      <c r="C836" s="14"/>
      <c r="D836" s="108"/>
      <c r="E836" s="129"/>
      <c r="F836" s="129"/>
      <c r="G836" s="12"/>
      <c r="H836" s="111"/>
      <c r="I836" s="14"/>
      <c r="J836" s="14"/>
      <c r="K836" s="16"/>
      <c r="L836" s="144" t="str">
        <f>IF(K837="","",LOOKUP(K837,{1,2.1,2.2,2.3,3,4.1,4.2,4.3,5.1,5.2,6.1,7,8,9},{"Explosives","Flammable Gas"," Non-Flammable Non-Toxic Gas","Toxic Gas","Flammable Liquid","Flammable Solid","Spontaneously Combustible","Dangerous When Wet","Oxidizing Agent","Organic Peroxide","Toxic","Radioactive","Corrosive","Miscellaneous Dangerous Goods"}))</f>
        <v/>
      </c>
      <c r="M836" s="14"/>
      <c r="N836" s="112"/>
      <c r="O836" s="88"/>
      <c r="P836" s="14"/>
      <c r="Q836" s="15" t="str">
        <f>IF(OR($O836="",$P836=""),"",INDEX('Hide Me'!$AE$4:$AI$8,MATCH($P836,'Hide Me'!$AD$4:$AD$8,0),MATCH($O836,'Hide Me'!$AE$3:$AI$3,0)))</f>
        <v/>
      </c>
      <c r="R836" s="48" t="str">
        <f>IF($Q836="","",VLOOKUP($Q836,'Hide Me'!$AD$11:$AE$14,2,FALSE))</f>
        <v/>
      </c>
      <c r="S836" s="45"/>
    </row>
    <row r="837" spans="1:19" s="19" customFormat="1" x14ac:dyDescent="0.2">
      <c r="A837" s="20"/>
      <c r="B837" s="133"/>
      <c r="C837" s="14"/>
      <c r="D837" s="108"/>
      <c r="E837" s="129"/>
      <c r="F837" s="129"/>
      <c r="G837" s="12"/>
      <c r="H837" s="111"/>
      <c r="I837" s="14"/>
      <c r="J837" s="14"/>
      <c r="K837" s="16"/>
      <c r="L837" s="144" t="str">
        <f>IF(K838="","",LOOKUP(K838,{1,2.1,2.2,2.3,3,4.1,4.2,4.3,5.1,5.2,6.1,7,8,9},{"Explosives","Flammable Gas"," Non-Flammable Non-Toxic Gas","Toxic Gas","Flammable Liquid","Flammable Solid","Spontaneously Combustible","Dangerous When Wet","Oxidizing Agent","Organic Peroxide","Toxic","Radioactive","Corrosive","Miscellaneous Dangerous Goods"}))</f>
        <v/>
      </c>
      <c r="M837" s="14"/>
      <c r="N837" s="112"/>
      <c r="O837" s="88"/>
      <c r="P837" s="14"/>
      <c r="Q837" s="15" t="str">
        <f>IF(OR($O837="",$P837=""),"",INDEX('Hide Me'!$AE$4:$AI$8,MATCH($P837,'Hide Me'!$AD$4:$AD$8,0),MATCH($O837,'Hide Me'!$AE$3:$AI$3,0)))</f>
        <v/>
      </c>
      <c r="R837" s="48" t="str">
        <f>IF($Q837="","",VLOOKUP($Q837,'Hide Me'!$AD$11:$AE$14,2,FALSE))</f>
        <v/>
      </c>
      <c r="S837" s="45"/>
    </row>
    <row r="838" spans="1:19" s="19" customFormat="1" x14ac:dyDescent="0.2">
      <c r="A838" s="20"/>
      <c r="B838" s="133"/>
      <c r="C838" s="14"/>
      <c r="D838" s="108"/>
      <c r="E838" s="129"/>
      <c r="F838" s="129"/>
      <c r="G838" s="12"/>
      <c r="H838" s="111"/>
      <c r="I838" s="14"/>
      <c r="J838" s="14"/>
      <c r="K838" s="16"/>
      <c r="L838" s="144" t="str">
        <f>IF(K839="","",LOOKUP(K839,{1,2.1,2.2,2.3,3,4.1,4.2,4.3,5.1,5.2,6.1,7,8,9},{"Explosives","Flammable Gas"," Non-Flammable Non-Toxic Gas","Toxic Gas","Flammable Liquid","Flammable Solid","Spontaneously Combustible","Dangerous When Wet","Oxidizing Agent","Organic Peroxide","Toxic","Radioactive","Corrosive","Miscellaneous Dangerous Goods"}))</f>
        <v/>
      </c>
      <c r="M838" s="14"/>
      <c r="N838" s="112"/>
      <c r="O838" s="88"/>
      <c r="P838" s="14"/>
      <c r="Q838" s="15" t="str">
        <f>IF(OR($O838="",$P838=""),"",INDEX('Hide Me'!$AE$4:$AI$8,MATCH($P838,'Hide Me'!$AD$4:$AD$8,0),MATCH($O838,'Hide Me'!$AE$3:$AI$3,0)))</f>
        <v/>
      </c>
      <c r="R838" s="48" t="str">
        <f>IF($Q838="","",VLOOKUP($Q838,'Hide Me'!$AD$11:$AE$14,2,FALSE))</f>
        <v/>
      </c>
      <c r="S838" s="45"/>
    </row>
    <row r="839" spans="1:19" s="19" customFormat="1" x14ac:dyDescent="0.2">
      <c r="A839" s="20"/>
      <c r="B839" s="133"/>
      <c r="C839" s="14"/>
      <c r="D839" s="108"/>
      <c r="E839" s="129"/>
      <c r="F839" s="129"/>
      <c r="G839" s="12"/>
      <c r="H839" s="111"/>
      <c r="I839" s="14"/>
      <c r="J839" s="14"/>
      <c r="K839" s="16"/>
      <c r="L839" s="144" t="str">
        <f>IF(K840="","",LOOKUP(K840,{1,2.1,2.2,2.3,3,4.1,4.2,4.3,5.1,5.2,6.1,7,8,9},{"Explosives","Flammable Gas"," Non-Flammable Non-Toxic Gas","Toxic Gas","Flammable Liquid","Flammable Solid","Spontaneously Combustible","Dangerous When Wet","Oxidizing Agent","Organic Peroxide","Toxic","Radioactive","Corrosive","Miscellaneous Dangerous Goods"}))</f>
        <v/>
      </c>
      <c r="M839" s="14"/>
      <c r="N839" s="112"/>
      <c r="O839" s="88"/>
      <c r="P839" s="14"/>
      <c r="Q839" s="15" t="str">
        <f>IF(OR($O839="",$P839=""),"",INDEX('Hide Me'!$AE$4:$AI$8,MATCH($P839,'Hide Me'!$AD$4:$AD$8,0),MATCH($O839,'Hide Me'!$AE$3:$AI$3,0)))</f>
        <v/>
      </c>
      <c r="R839" s="48" t="str">
        <f>IF($Q839="","",VLOOKUP($Q839,'Hide Me'!$AD$11:$AE$14,2,FALSE))</f>
        <v/>
      </c>
      <c r="S839" s="45"/>
    </row>
    <row r="840" spans="1:19" s="19" customFormat="1" x14ac:dyDescent="0.2">
      <c r="A840" s="20"/>
      <c r="B840" s="133"/>
      <c r="C840" s="14"/>
      <c r="D840" s="108"/>
      <c r="E840" s="129"/>
      <c r="F840" s="129"/>
      <c r="G840" s="12"/>
      <c r="H840" s="111"/>
      <c r="I840" s="14"/>
      <c r="J840" s="14"/>
      <c r="K840" s="16"/>
      <c r="L840" s="144" t="str">
        <f>IF(K841="","",LOOKUP(K841,{1,2.1,2.2,2.3,3,4.1,4.2,4.3,5.1,5.2,6.1,7,8,9},{"Explosives","Flammable Gas"," Non-Flammable Non-Toxic Gas","Toxic Gas","Flammable Liquid","Flammable Solid","Spontaneously Combustible","Dangerous When Wet","Oxidizing Agent","Organic Peroxide","Toxic","Radioactive","Corrosive","Miscellaneous Dangerous Goods"}))</f>
        <v/>
      </c>
      <c r="M840" s="14"/>
      <c r="N840" s="112"/>
      <c r="O840" s="88"/>
      <c r="P840" s="14"/>
      <c r="Q840" s="15" t="str">
        <f>IF(OR($O840="",$P840=""),"",INDEX('Hide Me'!$AE$4:$AI$8,MATCH($P840,'Hide Me'!$AD$4:$AD$8,0),MATCH($O840,'Hide Me'!$AE$3:$AI$3,0)))</f>
        <v/>
      </c>
      <c r="R840" s="48" t="str">
        <f>IF($Q840="","",VLOOKUP($Q840,'Hide Me'!$AD$11:$AE$14,2,FALSE))</f>
        <v/>
      </c>
      <c r="S840" s="45"/>
    </row>
    <row r="841" spans="1:19" s="19" customFormat="1" x14ac:dyDescent="0.2">
      <c r="A841" s="20"/>
      <c r="B841" s="133"/>
      <c r="C841" s="14"/>
      <c r="D841" s="108"/>
      <c r="E841" s="129"/>
      <c r="F841" s="129"/>
      <c r="G841" s="12"/>
      <c r="H841" s="111"/>
      <c r="I841" s="14"/>
      <c r="J841" s="14"/>
      <c r="K841" s="16"/>
      <c r="L841" s="144" t="str">
        <f>IF(K842="","",LOOKUP(K842,{1,2.1,2.2,2.3,3,4.1,4.2,4.3,5.1,5.2,6.1,7,8,9},{"Explosives","Flammable Gas"," Non-Flammable Non-Toxic Gas","Toxic Gas","Flammable Liquid","Flammable Solid","Spontaneously Combustible","Dangerous When Wet","Oxidizing Agent","Organic Peroxide","Toxic","Radioactive","Corrosive","Miscellaneous Dangerous Goods"}))</f>
        <v/>
      </c>
      <c r="M841" s="14"/>
      <c r="N841" s="112"/>
      <c r="O841" s="88"/>
      <c r="P841" s="14"/>
      <c r="Q841" s="15" t="str">
        <f>IF(OR($O841="",$P841=""),"",INDEX('Hide Me'!$AE$4:$AI$8,MATCH($P841,'Hide Me'!$AD$4:$AD$8,0),MATCH($O841,'Hide Me'!$AE$3:$AI$3,0)))</f>
        <v/>
      </c>
      <c r="R841" s="48" t="str">
        <f>IF($Q841="","",VLOOKUP($Q841,'Hide Me'!$AD$11:$AE$14,2,FALSE))</f>
        <v/>
      </c>
      <c r="S841" s="45"/>
    </row>
    <row r="842" spans="1:19" s="19" customFormat="1" x14ac:dyDescent="0.2">
      <c r="A842" s="20"/>
      <c r="B842" s="133"/>
      <c r="C842" s="14"/>
      <c r="D842" s="108"/>
      <c r="E842" s="129"/>
      <c r="F842" s="129"/>
      <c r="G842" s="12"/>
      <c r="H842" s="111"/>
      <c r="I842" s="14"/>
      <c r="J842" s="14"/>
      <c r="K842" s="16"/>
      <c r="L842" s="144" t="str">
        <f>IF(K843="","",LOOKUP(K843,{1,2.1,2.2,2.3,3,4.1,4.2,4.3,5.1,5.2,6.1,7,8,9},{"Explosives","Flammable Gas"," Non-Flammable Non-Toxic Gas","Toxic Gas","Flammable Liquid","Flammable Solid","Spontaneously Combustible","Dangerous When Wet","Oxidizing Agent","Organic Peroxide","Toxic","Radioactive","Corrosive","Miscellaneous Dangerous Goods"}))</f>
        <v/>
      </c>
      <c r="M842" s="14"/>
      <c r="N842" s="112"/>
      <c r="O842" s="88"/>
      <c r="P842" s="14"/>
      <c r="Q842" s="15" t="str">
        <f>IF(OR($O842="",$P842=""),"",INDEX('Hide Me'!$AE$4:$AI$8,MATCH($P842,'Hide Me'!$AD$4:$AD$8,0),MATCH($O842,'Hide Me'!$AE$3:$AI$3,0)))</f>
        <v/>
      </c>
      <c r="R842" s="48" t="str">
        <f>IF($Q842="","",VLOOKUP($Q842,'Hide Me'!$AD$11:$AE$14,2,FALSE))</f>
        <v/>
      </c>
      <c r="S842" s="45"/>
    </row>
    <row r="843" spans="1:19" s="19" customFormat="1" x14ac:dyDescent="0.2">
      <c r="A843" s="20"/>
      <c r="B843" s="133"/>
      <c r="C843" s="14"/>
      <c r="D843" s="108"/>
      <c r="E843" s="129"/>
      <c r="F843" s="129"/>
      <c r="G843" s="12"/>
      <c r="H843" s="111"/>
      <c r="I843" s="14"/>
      <c r="J843" s="14"/>
      <c r="K843" s="16"/>
      <c r="L843" s="144" t="str">
        <f>IF(K844="","",LOOKUP(K844,{1,2.1,2.2,2.3,3,4.1,4.2,4.3,5.1,5.2,6.1,7,8,9},{"Explosives","Flammable Gas"," Non-Flammable Non-Toxic Gas","Toxic Gas","Flammable Liquid","Flammable Solid","Spontaneously Combustible","Dangerous When Wet","Oxidizing Agent","Organic Peroxide","Toxic","Radioactive","Corrosive","Miscellaneous Dangerous Goods"}))</f>
        <v/>
      </c>
      <c r="M843" s="14"/>
      <c r="N843" s="112"/>
      <c r="O843" s="88"/>
      <c r="P843" s="14"/>
      <c r="Q843" s="15" t="str">
        <f>IF(OR($O843="",$P843=""),"",INDEX('Hide Me'!$AE$4:$AI$8,MATCH($P843,'Hide Me'!$AD$4:$AD$8,0),MATCH($O843,'Hide Me'!$AE$3:$AI$3,0)))</f>
        <v/>
      </c>
      <c r="R843" s="48" t="str">
        <f>IF($Q843="","",VLOOKUP($Q843,'Hide Me'!$AD$11:$AE$14,2,FALSE))</f>
        <v/>
      </c>
      <c r="S843" s="45"/>
    </row>
    <row r="844" spans="1:19" s="19" customFormat="1" x14ac:dyDescent="0.2">
      <c r="A844" s="20"/>
      <c r="B844" s="133"/>
      <c r="C844" s="14"/>
      <c r="D844" s="108"/>
      <c r="E844" s="129"/>
      <c r="F844" s="129"/>
      <c r="G844" s="12"/>
      <c r="H844" s="111"/>
      <c r="I844" s="14"/>
      <c r="J844" s="14"/>
      <c r="K844" s="16"/>
      <c r="L844" s="144" t="str">
        <f>IF(K845="","",LOOKUP(K845,{1,2.1,2.2,2.3,3,4.1,4.2,4.3,5.1,5.2,6.1,7,8,9},{"Explosives","Flammable Gas"," Non-Flammable Non-Toxic Gas","Toxic Gas","Flammable Liquid","Flammable Solid","Spontaneously Combustible","Dangerous When Wet","Oxidizing Agent","Organic Peroxide","Toxic","Radioactive","Corrosive","Miscellaneous Dangerous Goods"}))</f>
        <v/>
      </c>
      <c r="M844" s="14"/>
      <c r="N844" s="112"/>
      <c r="O844" s="88"/>
      <c r="P844" s="14"/>
      <c r="Q844" s="15" t="str">
        <f>IF(OR($O844="",$P844=""),"",INDEX('Hide Me'!$AE$4:$AI$8,MATCH($P844,'Hide Me'!$AD$4:$AD$8,0),MATCH($O844,'Hide Me'!$AE$3:$AI$3,0)))</f>
        <v/>
      </c>
      <c r="R844" s="48" t="str">
        <f>IF($Q844="","",VLOOKUP($Q844,'Hide Me'!$AD$11:$AE$14,2,FALSE))</f>
        <v/>
      </c>
      <c r="S844" s="45"/>
    </row>
    <row r="845" spans="1:19" s="19" customFormat="1" x14ac:dyDescent="0.2">
      <c r="A845" s="20"/>
      <c r="B845" s="133"/>
      <c r="C845" s="14"/>
      <c r="D845" s="108"/>
      <c r="E845" s="129"/>
      <c r="F845" s="129"/>
      <c r="G845" s="12"/>
      <c r="H845" s="111"/>
      <c r="I845" s="14"/>
      <c r="J845" s="14"/>
      <c r="K845" s="16"/>
      <c r="L845" s="144" t="str">
        <f>IF(K846="","",LOOKUP(K846,{1,2.1,2.2,2.3,3,4.1,4.2,4.3,5.1,5.2,6.1,7,8,9},{"Explosives","Flammable Gas"," Non-Flammable Non-Toxic Gas","Toxic Gas","Flammable Liquid","Flammable Solid","Spontaneously Combustible","Dangerous When Wet","Oxidizing Agent","Organic Peroxide","Toxic","Radioactive","Corrosive","Miscellaneous Dangerous Goods"}))</f>
        <v/>
      </c>
      <c r="M845" s="14"/>
      <c r="N845" s="112"/>
      <c r="O845" s="88"/>
      <c r="P845" s="14"/>
      <c r="Q845" s="15" t="str">
        <f>IF(OR($O845="",$P845=""),"",INDEX('Hide Me'!$AE$4:$AI$8,MATCH($P845,'Hide Me'!$AD$4:$AD$8,0),MATCH($O845,'Hide Me'!$AE$3:$AI$3,0)))</f>
        <v/>
      </c>
      <c r="R845" s="48" t="str">
        <f>IF($Q845="","",VLOOKUP($Q845,'Hide Me'!$AD$11:$AE$14,2,FALSE))</f>
        <v/>
      </c>
      <c r="S845" s="45"/>
    </row>
    <row r="846" spans="1:19" s="19" customFormat="1" x14ac:dyDescent="0.2">
      <c r="A846" s="20"/>
      <c r="B846" s="133"/>
      <c r="C846" s="14"/>
      <c r="D846" s="108"/>
      <c r="E846" s="129"/>
      <c r="F846" s="129"/>
      <c r="G846" s="12"/>
      <c r="H846" s="111"/>
      <c r="I846" s="14"/>
      <c r="J846" s="14"/>
      <c r="K846" s="16"/>
      <c r="L846" s="144" t="str">
        <f>IF(K847="","",LOOKUP(K847,{1,2.1,2.2,2.3,3,4.1,4.2,4.3,5.1,5.2,6.1,7,8,9},{"Explosives","Flammable Gas"," Non-Flammable Non-Toxic Gas","Toxic Gas","Flammable Liquid","Flammable Solid","Spontaneously Combustible","Dangerous When Wet","Oxidizing Agent","Organic Peroxide","Toxic","Radioactive","Corrosive","Miscellaneous Dangerous Goods"}))</f>
        <v/>
      </c>
      <c r="M846" s="14"/>
      <c r="N846" s="112"/>
      <c r="O846" s="88"/>
      <c r="P846" s="14"/>
      <c r="Q846" s="15" t="str">
        <f>IF(OR($O846="",$P846=""),"",INDEX('Hide Me'!$AE$4:$AI$8,MATCH($P846,'Hide Me'!$AD$4:$AD$8,0),MATCH($O846,'Hide Me'!$AE$3:$AI$3,0)))</f>
        <v/>
      </c>
      <c r="R846" s="48" t="str">
        <f>IF($Q846="","",VLOOKUP($Q846,'Hide Me'!$AD$11:$AE$14,2,FALSE))</f>
        <v/>
      </c>
      <c r="S846" s="45"/>
    </row>
    <row r="847" spans="1:19" s="19" customFormat="1" x14ac:dyDescent="0.2">
      <c r="A847" s="20"/>
      <c r="B847" s="133"/>
      <c r="C847" s="14"/>
      <c r="D847" s="108"/>
      <c r="E847" s="129"/>
      <c r="F847" s="129"/>
      <c r="G847" s="12"/>
      <c r="H847" s="111"/>
      <c r="I847" s="14"/>
      <c r="J847" s="14"/>
      <c r="K847" s="16"/>
      <c r="L847" s="144" t="str">
        <f>IF(K848="","",LOOKUP(K848,{1,2.1,2.2,2.3,3,4.1,4.2,4.3,5.1,5.2,6.1,7,8,9},{"Explosives","Flammable Gas"," Non-Flammable Non-Toxic Gas","Toxic Gas","Flammable Liquid","Flammable Solid","Spontaneously Combustible","Dangerous When Wet","Oxidizing Agent","Organic Peroxide","Toxic","Radioactive","Corrosive","Miscellaneous Dangerous Goods"}))</f>
        <v/>
      </c>
      <c r="M847" s="14"/>
      <c r="N847" s="112"/>
      <c r="O847" s="88"/>
      <c r="P847" s="14"/>
      <c r="Q847" s="15" t="str">
        <f>IF(OR($O847="",$P847=""),"",INDEX('Hide Me'!$AE$4:$AI$8,MATCH($P847,'Hide Me'!$AD$4:$AD$8,0),MATCH($O847,'Hide Me'!$AE$3:$AI$3,0)))</f>
        <v/>
      </c>
      <c r="R847" s="48" t="str">
        <f>IF($Q847="","",VLOOKUP($Q847,'Hide Me'!$AD$11:$AE$14,2,FALSE))</f>
        <v/>
      </c>
      <c r="S847" s="45"/>
    </row>
    <row r="848" spans="1:19" s="19" customFormat="1" x14ac:dyDescent="0.2">
      <c r="A848" s="20"/>
      <c r="B848" s="133"/>
      <c r="C848" s="14"/>
      <c r="D848" s="108"/>
      <c r="E848" s="129"/>
      <c r="F848" s="129"/>
      <c r="G848" s="12"/>
      <c r="H848" s="111"/>
      <c r="I848" s="14"/>
      <c r="J848" s="14"/>
      <c r="K848" s="16"/>
      <c r="L848" s="144" t="str">
        <f>IF(K849="","",LOOKUP(K849,{1,2.1,2.2,2.3,3,4.1,4.2,4.3,5.1,5.2,6.1,7,8,9},{"Explosives","Flammable Gas"," Non-Flammable Non-Toxic Gas","Toxic Gas","Flammable Liquid","Flammable Solid","Spontaneously Combustible","Dangerous When Wet","Oxidizing Agent","Organic Peroxide","Toxic","Radioactive","Corrosive","Miscellaneous Dangerous Goods"}))</f>
        <v/>
      </c>
      <c r="M848" s="14"/>
      <c r="N848" s="112"/>
      <c r="O848" s="88"/>
      <c r="P848" s="14"/>
      <c r="Q848" s="15" t="str">
        <f>IF(OR($O848="",$P848=""),"",INDEX('Hide Me'!$AE$4:$AI$8,MATCH($P848,'Hide Me'!$AD$4:$AD$8,0),MATCH($O848,'Hide Me'!$AE$3:$AI$3,0)))</f>
        <v/>
      </c>
      <c r="R848" s="48" t="str">
        <f>IF($Q848="","",VLOOKUP($Q848,'Hide Me'!$AD$11:$AE$14,2,FALSE))</f>
        <v/>
      </c>
      <c r="S848" s="45"/>
    </row>
    <row r="849" spans="1:19" s="19" customFormat="1" x14ac:dyDescent="0.2">
      <c r="A849" s="20"/>
      <c r="B849" s="133"/>
      <c r="C849" s="14"/>
      <c r="D849" s="108"/>
      <c r="E849" s="129"/>
      <c r="F849" s="129"/>
      <c r="G849" s="12"/>
      <c r="H849" s="111"/>
      <c r="I849" s="14"/>
      <c r="J849" s="14"/>
      <c r="K849" s="16"/>
      <c r="L849" s="144" t="str">
        <f>IF(K850="","",LOOKUP(K850,{1,2.1,2.2,2.3,3,4.1,4.2,4.3,5.1,5.2,6.1,7,8,9},{"Explosives","Flammable Gas"," Non-Flammable Non-Toxic Gas","Toxic Gas","Flammable Liquid","Flammable Solid","Spontaneously Combustible","Dangerous When Wet","Oxidizing Agent","Organic Peroxide","Toxic","Radioactive","Corrosive","Miscellaneous Dangerous Goods"}))</f>
        <v/>
      </c>
      <c r="M849" s="14"/>
      <c r="N849" s="112"/>
      <c r="O849" s="88"/>
      <c r="P849" s="14"/>
      <c r="Q849" s="15" t="str">
        <f>IF(OR($O849="",$P849=""),"",INDEX('Hide Me'!$AE$4:$AI$8,MATCH($P849,'Hide Me'!$AD$4:$AD$8,0),MATCH($O849,'Hide Me'!$AE$3:$AI$3,0)))</f>
        <v/>
      </c>
      <c r="R849" s="48" t="str">
        <f>IF($Q849="","",VLOOKUP($Q849,'Hide Me'!$AD$11:$AE$14,2,FALSE))</f>
        <v/>
      </c>
      <c r="S849" s="45"/>
    </row>
    <row r="850" spans="1:19" s="19" customFormat="1" x14ac:dyDescent="0.2">
      <c r="A850" s="20"/>
      <c r="B850" s="133"/>
      <c r="C850" s="14"/>
      <c r="D850" s="108"/>
      <c r="E850" s="129"/>
      <c r="F850" s="129"/>
      <c r="G850" s="12"/>
      <c r="H850" s="111"/>
      <c r="I850" s="14"/>
      <c r="J850" s="14"/>
      <c r="K850" s="16"/>
      <c r="L850" s="144" t="str">
        <f>IF(K851="","",LOOKUP(K851,{1,2.1,2.2,2.3,3,4.1,4.2,4.3,5.1,5.2,6.1,7,8,9},{"Explosives","Flammable Gas"," Non-Flammable Non-Toxic Gas","Toxic Gas","Flammable Liquid","Flammable Solid","Spontaneously Combustible","Dangerous When Wet","Oxidizing Agent","Organic Peroxide","Toxic","Radioactive","Corrosive","Miscellaneous Dangerous Goods"}))</f>
        <v/>
      </c>
      <c r="M850" s="14"/>
      <c r="N850" s="112"/>
      <c r="O850" s="88"/>
      <c r="P850" s="14"/>
      <c r="Q850" s="15" t="str">
        <f>IF(OR($O850="",$P850=""),"",INDEX('Hide Me'!$AE$4:$AI$8,MATCH($P850,'Hide Me'!$AD$4:$AD$8,0),MATCH($O850,'Hide Me'!$AE$3:$AI$3,0)))</f>
        <v/>
      </c>
      <c r="R850" s="48" t="str">
        <f>IF($Q850="","",VLOOKUP($Q850,'Hide Me'!$AD$11:$AE$14,2,FALSE))</f>
        <v/>
      </c>
      <c r="S850" s="45"/>
    </row>
    <row r="851" spans="1:19" s="19" customFormat="1" x14ac:dyDescent="0.2">
      <c r="A851" s="20"/>
      <c r="B851" s="133"/>
      <c r="C851" s="14"/>
      <c r="D851" s="108"/>
      <c r="E851" s="129"/>
      <c r="F851" s="129"/>
      <c r="G851" s="12"/>
      <c r="H851" s="111"/>
      <c r="I851" s="14"/>
      <c r="J851" s="14"/>
      <c r="K851" s="16"/>
      <c r="L851" s="144" t="str">
        <f>IF(K852="","",LOOKUP(K852,{1,2.1,2.2,2.3,3,4.1,4.2,4.3,5.1,5.2,6.1,7,8,9},{"Explosives","Flammable Gas"," Non-Flammable Non-Toxic Gas","Toxic Gas","Flammable Liquid","Flammable Solid","Spontaneously Combustible","Dangerous When Wet","Oxidizing Agent","Organic Peroxide","Toxic","Radioactive","Corrosive","Miscellaneous Dangerous Goods"}))</f>
        <v/>
      </c>
      <c r="M851" s="14"/>
      <c r="N851" s="112"/>
      <c r="O851" s="88"/>
      <c r="P851" s="14"/>
      <c r="Q851" s="15" t="str">
        <f>IF(OR($O851="",$P851=""),"",INDEX('Hide Me'!$AE$4:$AI$8,MATCH($P851,'Hide Me'!$AD$4:$AD$8,0),MATCH($O851,'Hide Me'!$AE$3:$AI$3,0)))</f>
        <v/>
      </c>
      <c r="R851" s="48" t="str">
        <f>IF($Q851="","",VLOOKUP($Q851,'Hide Me'!$AD$11:$AE$14,2,FALSE))</f>
        <v/>
      </c>
      <c r="S851" s="45"/>
    </row>
    <row r="852" spans="1:19" s="19" customFormat="1" x14ac:dyDescent="0.2">
      <c r="A852" s="20"/>
      <c r="B852" s="133"/>
      <c r="C852" s="14"/>
      <c r="D852" s="108"/>
      <c r="E852" s="129"/>
      <c r="F852" s="129"/>
      <c r="G852" s="12"/>
      <c r="H852" s="111"/>
      <c r="I852" s="14"/>
      <c r="J852" s="14"/>
      <c r="K852" s="16"/>
      <c r="L852" s="144" t="str">
        <f>IF(K853="","",LOOKUP(K853,{1,2.1,2.2,2.3,3,4.1,4.2,4.3,5.1,5.2,6.1,7,8,9},{"Explosives","Flammable Gas"," Non-Flammable Non-Toxic Gas","Toxic Gas","Flammable Liquid","Flammable Solid","Spontaneously Combustible","Dangerous When Wet","Oxidizing Agent","Organic Peroxide","Toxic","Radioactive","Corrosive","Miscellaneous Dangerous Goods"}))</f>
        <v/>
      </c>
      <c r="M852" s="14"/>
      <c r="N852" s="112"/>
      <c r="O852" s="88"/>
      <c r="P852" s="14"/>
      <c r="Q852" s="15" t="str">
        <f>IF(OR($O852="",$P852=""),"",INDEX('Hide Me'!$AE$4:$AI$8,MATCH($P852,'Hide Me'!$AD$4:$AD$8,0),MATCH($O852,'Hide Me'!$AE$3:$AI$3,0)))</f>
        <v/>
      </c>
      <c r="R852" s="48" t="str">
        <f>IF($Q852="","",VLOOKUP($Q852,'Hide Me'!$AD$11:$AE$14,2,FALSE))</f>
        <v/>
      </c>
      <c r="S852" s="45"/>
    </row>
    <row r="853" spans="1:19" s="19" customFormat="1" x14ac:dyDescent="0.2">
      <c r="A853" s="20"/>
      <c r="B853" s="133"/>
      <c r="C853" s="14"/>
      <c r="D853" s="108"/>
      <c r="E853" s="129"/>
      <c r="F853" s="129"/>
      <c r="G853" s="12"/>
      <c r="H853" s="111"/>
      <c r="I853" s="14"/>
      <c r="J853" s="14"/>
      <c r="K853" s="16"/>
      <c r="L853" s="144" t="str">
        <f>IF(K854="","",LOOKUP(K854,{1,2.1,2.2,2.3,3,4.1,4.2,4.3,5.1,5.2,6.1,7,8,9},{"Explosives","Flammable Gas"," Non-Flammable Non-Toxic Gas","Toxic Gas","Flammable Liquid","Flammable Solid","Spontaneously Combustible","Dangerous When Wet","Oxidizing Agent","Organic Peroxide","Toxic","Radioactive","Corrosive","Miscellaneous Dangerous Goods"}))</f>
        <v/>
      </c>
      <c r="M853" s="14"/>
      <c r="N853" s="112"/>
      <c r="O853" s="88"/>
      <c r="P853" s="14"/>
      <c r="Q853" s="15" t="str">
        <f>IF(OR($O853="",$P853=""),"",INDEX('Hide Me'!$AE$4:$AI$8,MATCH($P853,'Hide Me'!$AD$4:$AD$8,0),MATCH($O853,'Hide Me'!$AE$3:$AI$3,0)))</f>
        <v/>
      </c>
      <c r="R853" s="48" t="str">
        <f>IF($Q853="","",VLOOKUP($Q853,'Hide Me'!$AD$11:$AE$14,2,FALSE))</f>
        <v/>
      </c>
      <c r="S853" s="45"/>
    </row>
    <row r="854" spans="1:19" s="19" customFormat="1" x14ac:dyDescent="0.2">
      <c r="A854" s="20"/>
      <c r="B854" s="133"/>
      <c r="C854" s="14"/>
      <c r="D854" s="108"/>
      <c r="E854" s="129"/>
      <c r="F854" s="129"/>
      <c r="G854" s="12"/>
      <c r="H854" s="111"/>
      <c r="I854" s="14"/>
      <c r="J854" s="14"/>
      <c r="K854" s="16"/>
      <c r="L854" s="144" t="str">
        <f>IF(K855="","",LOOKUP(K855,{1,2.1,2.2,2.3,3,4.1,4.2,4.3,5.1,5.2,6.1,7,8,9},{"Explosives","Flammable Gas"," Non-Flammable Non-Toxic Gas","Toxic Gas","Flammable Liquid","Flammable Solid","Spontaneously Combustible","Dangerous When Wet","Oxidizing Agent","Organic Peroxide","Toxic","Radioactive","Corrosive","Miscellaneous Dangerous Goods"}))</f>
        <v/>
      </c>
      <c r="M854" s="14"/>
      <c r="N854" s="112"/>
      <c r="O854" s="88"/>
      <c r="P854" s="14"/>
      <c r="Q854" s="15" t="str">
        <f>IF(OR($O854="",$P854=""),"",INDEX('Hide Me'!$AE$4:$AI$8,MATCH($P854,'Hide Me'!$AD$4:$AD$8,0),MATCH($O854,'Hide Me'!$AE$3:$AI$3,0)))</f>
        <v/>
      </c>
      <c r="R854" s="48" t="str">
        <f>IF($Q854="","",VLOOKUP($Q854,'Hide Me'!$AD$11:$AE$14,2,FALSE))</f>
        <v/>
      </c>
      <c r="S854" s="45"/>
    </row>
    <row r="855" spans="1:19" s="19" customFormat="1" x14ac:dyDescent="0.2">
      <c r="A855" s="20"/>
      <c r="B855" s="133"/>
      <c r="C855" s="14"/>
      <c r="D855" s="108"/>
      <c r="E855" s="129"/>
      <c r="F855" s="129"/>
      <c r="G855" s="12"/>
      <c r="H855" s="111"/>
      <c r="I855" s="14"/>
      <c r="J855" s="14"/>
      <c r="K855" s="16"/>
      <c r="L855" s="144" t="str">
        <f>IF(K856="","",LOOKUP(K856,{1,2.1,2.2,2.3,3,4.1,4.2,4.3,5.1,5.2,6.1,7,8,9},{"Explosives","Flammable Gas"," Non-Flammable Non-Toxic Gas","Toxic Gas","Flammable Liquid","Flammable Solid","Spontaneously Combustible","Dangerous When Wet","Oxidizing Agent","Organic Peroxide","Toxic","Radioactive","Corrosive","Miscellaneous Dangerous Goods"}))</f>
        <v/>
      </c>
      <c r="M855" s="14"/>
      <c r="N855" s="112"/>
      <c r="O855" s="88"/>
      <c r="P855" s="14"/>
      <c r="Q855" s="15" t="str">
        <f>IF(OR($O855="",$P855=""),"",INDEX('Hide Me'!$AE$4:$AI$8,MATCH($P855,'Hide Me'!$AD$4:$AD$8,0),MATCH($O855,'Hide Me'!$AE$3:$AI$3,0)))</f>
        <v/>
      </c>
      <c r="R855" s="48" t="str">
        <f>IF($Q855="","",VLOOKUP($Q855,'Hide Me'!$AD$11:$AE$14,2,FALSE))</f>
        <v/>
      </c>
      <c r="S855" s="45"/>
    </row>
    <row r="856" spans="1:19" s="19" customFormat="1" x14ac:dyDescent="0.2">
      <c r="A856" s="20"/>
      <c r="B856" s="133"/>
      <c r="C856" s="14"/>
      <c r="D856" s="108"/>
      <c r="E856" s="129"/>
      <c r="F856" s="129"/>
      <c r="G856" s="12"/>
      <c r="H856" s="111"/>
      <c r="I856" s="14"/>
      <c r="J856" s="14"/>
      <c r="K856" s="16"/>
      <c r="L856" s="144" t="str">
        <f>IF(K857="","",LOOKUP(K857,{1,2.1,2.2,2.3,3,4.1,4.2,4.3,5.1,5.2,6.1,7,8,9},{"Explosives","Flammable Gas"," Non-Flammable Non-Toxic Gas","Toxic Gas","Flammable Liquid","Flammable Solid","Spontaneously Combustible","Dangerous When Wet","Oxidizing Agent","Organic Peroxide","Toxic","Radioactive","Corrosive","Miscellaneous Dangerous Goods"}))</f>
        <v/>
      </c>
      <c r="M856" s="14"/>
      <c r="N856" s="112"/>
      <c r="O856" s="88"/>
      <c r="P856" s="14"/>
      <c r="Q856" s="15" t="str">
        <f>IF(OR($O856="",$P856=""),"",INDEX('Hide Me'!$AE$4:$AI$8,MATCH($P856,'Hide Me'!$AD$4:$AD$8,0),MATCH($O856,'Hide Me'!$AE$3:$AI$3,0)))</f>
        <v/>
      </c>
      <c r="R856" s="48" t="str">
        <f>IF($Q856="","",VLOOKUP($Q856,'Hide Me'!$AD$11:$AE$14,2,FALSE))</f>
        <v/>
      </c>
      <c r="S856" s="45"/>
    </row>
    <row r="857" spans="1:19" s="19" customFormat="1" x14ac:dyDescent="0.2">
      <c r="A857" s="20"/>
      <c r="B857" s="133"/>
      <c r="C857" s="14"/>
      <c r="D857" s="108"/>
      <c r="E857" s="129"/>
      <c r="F857" s="129"/>
      <c r="G857" s="12"/>
      <c r="H857" s="111"/>
      <c r="I857" s="14"/>
      <c r="J857" s="14"/>
      <c r="K857" s="16"/>
      <c r="L857" s="144" t="str">
        <f>IF(K858="","",LOOKUP(K858,{1,2.1,2.2,2.3,3,4.1,4.2,4.3,5.1,5.2,6.1,7,8,9},{"Explosives","Flammable Gas"," Non-Flammable Non-Toxic Gas","Toxic Gas","Flammable Liquid","Flammable Solid","Spontaneously Combustible","Dangerous When Wet","Oxidizing Agent","Organic Peroxide","Toxic","Radioactive","Corrosive","Miscellaneous Dangerous Goods"}))</f>
        <v/>
      </c>
      <c r="M857" s="14"/>
      <c r="N857" s="112"/>
      <c r="O857" s="88"/>
      <c r="P857" s="14"/>
      <c r="Q857" s="15" t="str">
        <f>IF(OR($O857="",$P857=""),"",INDEX('Hide Me'!$AE$4:$AI$8,MATCH($P857,'Hide Me'!$AD$4:$AD$8,0),MATCH($O857,'Hide Me'!$AE$3:$AI$3,0)))</f>
        <v/>
      </c>
      <c r="R857" s="48" t="str">
        <f>IF($Q857="","",VLOOKUP($Q857,'Hide Me'!$AD$11:$AE$14,2,FALSE))</f>
        <v/>
      </c>
      <c r="S857" s="45"/>
    </row>
    <row r="858" spans="1:19" s="19" customFormat="1" x14ac:dyDescent="0.2">
      <c r="A858" s="20"/>
      <c r="B858" s="133"/>
      <c r="C858" s="14"/>
      <c r="D858" s="108"/>
      <c r="E858" s="129"/>
      <c r="F858" s="129"/>
      <c r="G858" s="12"/>
      <c r="H858" s="111"/>
      <c r="I858" s="14"/>
      <c r="J858" s="14"/>
      <c r="K858" s="16"/>
      <c r="L858" s="144" t="str">
        <f>IF(K859="","",LOOKUP(K859,{1,2.1,2.2,2.3,3,4.1,4.2,4.3,5.1,5.2,6.1,7,8,9},{"Explosives","Flammable Gas"," Non-Flammable Non-Toxic Gas","Toxic Gas","Flammable Liquid","Flammable Solid","Spontaneously Combustible","Dangerous When Wet","Oxidizing Agent","Organic Peroxide","Toxic","Radioactive","Corrosive","Miscellaneous Dangerous Goods"}))</f>
        <v/>
      </c>
      <c r="M858" s="14"/>
      <c r="N858" s="112"/>
      <c r="O858" s="88"/>
      <c r="P858" s="14"/>
      <c r="Q858" s="15" t="str">
        <f>IF(OR($O858="",$P858=""),"",INDEX('Hide Me'!$AE$4:$AI$8,MATCH($P858,'Hide Me'!$AD$4:$AD$8,0),MATCH($O858,'Hide Me'!$AE$3:$AI$3,0)))</f>
        <v/>
      </c>
      <c r="R858" s="48" t="str">
        <f>IF($Q858="","",VLOOKUP($Q858,'Hide Me'!$AD$11:$AE$14,2,FALSE))</f>
        <v/>
      </c>
      <c r="S858" s="45"/>
    </row>
    <row r="859" spans="1:19" s="19" customFormat="1" x14ac:dyDescent="0.2">
      <c r="A859" s="20"/>
      <c r="B859" s="133"/>
      <c r="C859" s="14"/>
      <c r="D859" s="108"/>
      <c r="E859" s="129"/>
      <c r="F859" s="129"/>
      <c r="G859" s="12"/>
      <c r="H859" s="111"/>
      <c r="I859" s="14"/>
      <c r="J859" s="14"/>
      <c r="K859" s="16"/>
      <c r="L859" s="144" t="str">
        <f>IF(K860="","",LOOKUP(K860,{1,2.1,2.2,2.3,3,4.1,4.2,4.3,5.1,5.2,6.1,7,8,9},{"Explosives","Flammable Gas"," Non-Flammable Non-Toxic Gas","Toxic Gas","Flammable Liquid","Flammable Solid","Spontaneously Combustible","Dangerous When Wet","Oxidizing Agent","Organic Peroxide","Toxic","Radioactive","Corrosive","Miscellaneous Dangerous Goods"}))</f>
        <v/>
      </c>
      <c r="M859" s="14"/>
      <c r="N859" s="112"/>
      <c r="O859" s="88"/>
      <c r="P859" s="14"/>
      <c r="Q859" s="15" t="str">
        <f>IF(OR($O859="",$P859=""),"",INDEX('Hide Me'!$AE$4:$AI$8,MATCH($P859,'Hide Me'!$AD$4:$AD$8,0),MATCH($O859,'Hide Me'!$AE$3:$AI$3,0)))</f>
        <v/>
      </c>
      <c r="R859" s="48" t="str">
        <f>IF($Q859="","",VLOOKUP($Q859,'Hide Me'!$AD$11:$AE$14,2,FALSE))</f>
        <v/>
      </c>
      <c r="S859" s="45"/>
    </row>
    <row r="860" spans="1:19" s="19" customFormat="1" x14ac:dyDescent="0.2">
      <c r="A860" s="20"/>
      <c r="B860" s="133"/>
      <c r="C860" s="14"/>
      <c r="D860" s="108"/>
      <c r="E860" s="129"/>
      <c r="F860" s="129"/>
      <c r="G860" s="12"/>
      <c r="H860" s="111"/>
      <c r="I860" s="14"/>
      <c r="J860" s="14"/>
      <c r="K860" s="16"/>
      <c r="L860" s="144" t="str">
        <f>IF(K861="","",LOOKUP(K861,{1,2.1,2.2,2.3,3,4.1,4.2,4.3,5.1,5.2,6.1,7,8,9},{"Explosives","Flammable Gas"," Non-Flammable Non-Toxic Gas","Toxic Gas","Flammable Liquid","Flammable Solid","Spontaneously Combustible","Dangerous When Wet","Oxidizing Agent","Organic Peroxide","Toxic","Radioactive","Corrosive","Miscellaneous Dangerous Goods"}))</f>
        <v/>
      </c>
      <c r="M860" s="14"/>
      <c r="N860" s="112"/>
      <c r="O860" s="88"/>
      <c r="P860" s="14"/>
      <c r="Q860" s="15" t="str">
        <f>IF(OR($O860="",$P860=""),"",INDEX('Hide Me'!$AE$4:$AI$8,MATCH($P860,'Hide Me'!$AD$4:$AD$8,0),MATCH($O860,'Hide Me'!$AE$3:$AI$3,0)))</f>
        <v/>
      </c>
      <c r="R860" s="48" t="str">
        <f>IF($Q860="","",VLOOKUP($Q860,'Hide Me'!$AD$11:$AE$14,2,FALSE))</f>
        <v/>
      </c>
      <c r="S860" s="45"/>
    </row>
    <row r="861" spans="1:19" s="19" customFormat="1" x14ac:dyDescent="0.2">
      <c r="A861" s="20"/>
      <c r="B861" s="133"/>
      <c r="C861" s="14"/>
      <c r="D861" s="108"/>
      <c r="E861" s="129"/>
      <c r="F861" s="129"/>
      <c r="G861" s="12"/>
      <c r="H861" s="111"/>
      <c r="I861" s="14"/>
      <c r="J861" s="14"/>
      <c r="K861" s="16"/>
      <c r="L861" s="144" t="str">
        <f>IF(K862="","",LOOKUP(K862,{1,2.1,2.2,2.3,3,4.1,4.2,4.3,5.1,5.2,6.1,7,8,9},{"Explosives","Flammable Gas"," Non-Flammable Non-Toxic Gas","Toxic Gas","Flammable Liquid","Flammable Solid","Spontaneously Combustible","Dangerous When Wet","Oxidizing Agent","Organic Peroxide","Toxic","Radioactive","Corrosive","Miscellaneous Dangerous Goods"}))</f>
        <v/>
      </c>
      <c r="M861" s="14"/>
      <c r="N861" s="112"/>
      <c r="O861" s="88"/>
      <c r="P861" s="14"/>
      <c r="Q861" s="15" t="str">
        <f>IF(OR($O861="",$P861=""),"",INDEX('Hide Me'!$AE$4:$AI$8,MATCH($P861,'Hide Me'!$AD$4:$AD$8,0),MATCH($O861,'Hide Me'!$AE$3:$AI$3,0)))</f>
        <v/>
      </c>
      <c r="R861" s="48" t="str">
        <f>IF($Q861="","",VLOOKUP($Q861,'Hide Me'!$AD$11:$AE$14,2,FALSE))</f>
        <v/>
      </c>
      <c r="S861" s="45"/>
    </row>
    <row r="862" spans="1:19" s="19" customFormat="1" x14ac:dyDescent="0.2">
      <c r="A862" s="20"/>
      <c r="B862" s="133"/>
      <c r="C862" s="14"/>
      <c r="D862" s="108"/>
      <c r="E862" s="129"/>
      <c r="F862" s="129"/>
      <c r="G862" s="12"/>
      <c r="H862" s="111"/>
      <c r="I862" s="14"/>
      <c r="J862" s="14"/>
      <c r="K862" s="16"/>
      <c r="L862" s="144" t="str">
        <f>IF(K863="","",LOOKUP(K863,{1,2.1,2.2,2.3,3,4.1,4.2,4.3,5.1,5.2,6.1,7,8,9},{"Explosives","Flammable Gas"," Non-Flammable Non-Toxic Gas","Toxic Gas","Flammable Liquid","Flammable Solid","Spontaneously Combustible","Dangerous When Wet","Oxidizing Agent","Organic Peroxide","Toxic","Radioactive","Corrosive","Miscellaneous Dangerous Goods"}))</f>
        <v/>
      </c>
      <c r="M862" s="14"/>
      <c r="N862" s="112"/>
      <c r="O862" s="88"/>
      <c r="P862" s="14"/>
      <c r="Q862" s="15" t="str">
        <f>IF(OR($O862="",$P862=""),"",INDEX('Hide Me'!$AE$4:$AI$8,MATCH($P862,'Hide Me'!$AD$4:$AD$8,0),MATCH($O862,'Hide Me'!$AE$3:$AI$3,0)))</f>
        <v/>
      </c>
      <c r="R862" s="48" t="str">
        <f>IF($Q862="","",VLOOKUP($Q862,'Hide Me'!$AD$11:$AE$14,2,FALSE))</f>
        <v/>
      </c>
      <c r="S862" s="45"/>
    </row>
    <row r="863" spans="1:19" s="19" customFormat="1" x14ac:dyDescent="0.2">
      <c r="A863" s="20"/>
      <c r="B863" s="133"/>
      <c r="C863" s="14"/>
      <c r="D863" s="108"/>
      <c r="E863" s="129"/>
      <c r="F863" s="129"/>
      <c r="G863" s="12"/>
      <c r="H863" s="111"/>
      <c r="I863" s="14"/>
      <c r="J863" s="14"/>
      <c r="K863" s="16"/>
      <c r="L863" s="144" t="str">
        <f>IF(K864="","",LOOKUP(K864,{1,2.1,2.2,2.3,3,4.1,4.2,4.3,5.1,5.2,6.1,7,8,9},{"Explosives","Flammable Gas"," Non-Flammable Non-Toxic Gas","Toxic Gas","Flammable Liquid","Flammable Solid","Spontaneously Combustible","Dangerous When Wet","Oxidizing Agent","Organic Peroxide","Toxic","Radioactive","Corrosive","Miscellaneous Dangerous Goods"}))</f>
        <v/>
      </c>
      <c r="M863" s="14"/>
      <c r="N863" s="112"/>
      <c r="O863" s="88"/>
      <c r="P863" s="14"/>
      <c r="Q863" s="15" t="str">
        <f>IF(OR($O863="",$P863=""),"",INDEX('Hide Me'!$AE$4:$AI$8,MATCH($P863,'Hide Me'!$AD$4:$AD$8,0),MATCH($O863,'Hide Me'!$AE$3:$AI$3,0)))</f>
        <v/>
      </c>
      <c r="R863" s="48" t="str">
        <f>IF($Q863="","",VLOOKUP($Q863,'Hide Me'!$AD$11:$AE$14,2,FALSE))</f>
        <v/>
      </c>
      <c r="S863" s="45"/>
    </row>
    <row r="864" spans="1:19" s="19" customFormat="1" x14ac:dyDescent="0.2">
      <c r="A864" s="20"/>
      <c r="B864" s="133"/>
      <c r="C864" s="14"/>
      <c r="D864" s="108"/>
      <c r="E864" s="129"/>
      <c r="F864" s="129"/>
      <c r="G864" s="12"/>
      <c r="H864" s="111"/>
      <c r="I864" s="14"/>
      <c r="J864" s="14"/>
      <c r="K864" s="16"/>
      <c r="L864" s="144" t="str">
        <f>IF(K865="","",LOOKUP(K865,{1,2.1,2.2,2.3,3,4.1,4.2,4.3,5.1,5.2,6.1,7,8,9},{"Explosives","Flammable Gas"," Non-Flammable Non-Toxic Gas","Toxic Gas","Flammable Liquid","Flammable Solid","Spontaneously Combustible","Dangerous When Wet","Oxidizing Agent","Organic Peroxide","Toxic","Radioactive","Corrosive","Miscellaneous Dangerous Goods"}))</f>
        <v/>
      </c>
      <c r="M864" s="14"/>
      <c r="N864" s="112"/>
      <c r="O864" s="88"/>
      <c r="P864" s="14"/>
      <c r="Q864" s="15" t="str">
        <f>IF(OR($O864="",$P864=""),"",INDEX('Hide Me'!$AE$4:$AI$8,MATCH($P864,'Hide Me'!$AD$4:$AD$8,0),MATCH($O864,'Hide Me'!$AE$3:$AI$3,0)))</f>
        <v/>
      </c>
      <c r="R864" s="48" t="str">
        <f>IF($Q864="","",VLOOKUP($Q864,'Hide Me'!$AD$11:$AE$14,2,FALSE))</f>
        <v/>
      </c>
      <c r="S864" s="45"/>
    </row>
    <row r="865" spans="1:19" s="19" customFormat="1" x14ac:dyDescent="0.2">
      <c r="A865" s="20"/>
      <c r="B865" s="133"/>
      <c r="C865" s="14"/>
      <c r="D865" s="108"/>
      <c r="E865" s="129"/>
      <c r="F865" s="129"/>
      <c r="G865" s="12"/>
      <c r="H865" s="111"/>
      <c r="I865" s="14"/>
      <c r="J865" s="14"/>
      <c r="K865" s="16"/>
      <c r="L865" s="144" t="str">
        <f>IF(K866="","",LOOKUP(K866,{1,2.1,2.2,2.3,3,4.1,4.2,4.3,5.1,5.2,6.1,7,8,9},{"Explosives","Flammable Gas"," Non-Flammable Non-Toxic Gas","Toxic Gas","Flammable Liquid","Flammable Solid","Spontaneously Combustible","Dangerous When Wet","Oxidizing Agent","Organic Peroxide","Toxic","Radioactive","Corrosive","Miscellaneous Dangerous Goods"}))</f>
        <v/>
      </c>
      <c r="M865" s="14"/>
      <c r="N865" s="112"/>
      <c r="O865" s="88"/>
      <c r="P865" s="14"/>
      <c r="Q865" s="15" t="str">
        <f>IF(OR($O865="",$P865=""),"",INDEX('Hide Me'!$AE$4:$AI$8,MATCH($P865,'Hide Me'!$AD$4:$AD$8,0),MATCH($O865,'Hide Me'!$AE$3:$AI$3,0)))</f>
        <v/>
      </c>
      <c r="R865" s="48" t="str">
        <f>IF($Q865="","",VLOOKUP($Q865,'Hide Me'!$AD$11:$AE$14,2,FALSE))</f>
        <v/>
      </c>
      <c r="S865" s="45"/>
    </row>
    <row r="866" spans="1:19" s="19" customFormat="1" x14ac:dyDescent="0.2">
      <c r="A866" s="20"/>
      <c r="B866" s="133"/>
      <c r="C866" s="14"/>
      <c r="D866" s="108"/>
      <c r="E866" s="129"/>
      <c r="F866" s="129"/>
      <c r="G866" s="12"/>
      <c r="H866" s="111"/>
      <c r="I866" s="14"/>
      <c r="J866" s="14"/>
      <c r="K866" s="16"/>
      <c r="L866" s="144" t="str">
        <f>IF(K867="","",LOOKUP(K867,{1,2.1,2.2,2.3,3,4.1,4.2,4.3,5.1,5.2,6.1,7,8,9},{"Explosives","Flammable Gas"," Non-Flammable Non-Toxic Gas","Toxic Gas","Flammable Liquid","Flammable Solid","Spontaneously Combustible","Dangerous When Wet","Oxidizing Agent","Organic Peroxide","Toxic","Radioactive","Corrosive","Miscellaneous Dangerous Goods"}))</f>
        <v/>
      </c>
      <c r="M866" s="14"/>
      <c r="N866" s="112"/>
      <c r="O866" s="88"/>
      <c r="P866" s="14"/>
      <c r="Q866" s="15" t="str">
        <f>IF(OR($O866="",$P866=""),"",INDEX('Hide Me'!$AE$4:$AI$8,MATCH($P866,'Hide Me'!$AD$4:$AD$8,0),MATCH($O866,'Hide Me'!$AE$3:$AI$3,0)))</f>
        <v/>
      </c>
      <c r="R866" s="48" t="str">
        <f>IF($Q866="","",VLOOKUP($Q866,'Hide Me'!$AD$11:$AE$14,2,FALSE))</f>
        <v/>
      </c>
      <c r="S866" s="45"/>
    </row>
    <row r="867" spans="1:19" s="19" customFormat="1" x14ac:dyDescent="0.2">
      <c r="A867" s="20"/>
      <c r="B867" s="133"/>
      <c r="C867" s="14"/>
      <c r="D867" s="108"/>
      <c r="E867" s="129"/>
      <c r="F867" s="129"/>
      <c r="G867" s="12"/>
      <c r="H867" s="111"/>
      <c r="I867" s="14"/>
      <c r="J867" s="14"/>
      <c r="K867" s="16"/>
      <c r="L867" s="144" t="str">
        <f>IF(K868="","",LOOKUP(K868,{1,2.1,2.2,2.3,3,4.1,4.2,4.3,5.1,5.2,6.1,7,8,9},{"Explosives","Flammable Gas"," Non-Flammable Non-Toxic Gas","Toxic Gas","Flammable Liquid","Flammable Solid","Spontaneously Combustible","Dangerous When Wet","Oxidizing Agent","Organic Peroxide","Toxic","Radioactive","Corrosive","Miscellaneous Dangerous Goods"}))</f>
        <v/>
      </c>
      <c r="M867" s="14"/>
      <c r="N867" s="112"/>
      <c r="O867" s="88"/>
      <c r="P867" s="14"/>
      <c r="Q867" s="15" t="str">
        <f>IF(OR($O867="",$P867=""),"",INDEX('Hide Me'!$AE$4:$AI$8,MATCH($P867,'Hide Me'!$AD$4:$AD$8,0),MATCH($O867,'Hide Me'!$AE$3:$AI$3,0)))</f>
        <v/>
      </c>
      <c r="R867" s="48" t="str">
        <f>IF($Q867="","",VLOOKUP($Q867,'Hide Me'!$AD$11:$AE$14,2,FALSE))</f>
        <v/>
      </c>
      <c r="S867" s="45"/>
    </row>
    <row r="868" spans="1:19" s="19" customFormat="1" x14ac:dyDescent="0.2">
      <c r="A868" s="20"/>
      <c r="B868" s="133"/>
      <c r="C868" s="14"/>
      <c r="D868" s="108"/>
      <c r="E868" s="129"/>
      <c r="F868" s="129"/>
      <c r="G868" s="12"/>
      <c r="H868" s="111"/>
      <c r="I868" s="14"/>
      <c r="J868" s="14"/>
      <c r="K868" s="16"/>
      <c r="L868" s="144" t="str">
        <f>IF(K869="","",LOOKUP(K869,{1,2.1,2.2,2.3,3,4.1,4.2,4.3,5.1,5.2,6.1,7,8,9},{"Explosives","Flammable Gas"," Non-Flammable Non-Toxic Gas","Toxic Gas","Flammable Liquid","Flammable Solid","Spontaneously Combustible","Dangerous When Wet","Oxidizing Agent","Organic Peroxide","Toxic","Radioactive","Corrosive","Miscellaneous Dangerous Goods"}))</f>
        <v/>
      </c>
      <c r="M868" s="14"/>
      <c r="N868" s="112"/>
      <c r="O868" s="88"/>
      <c r="P868" s="14"/>
      <c r="Q868" s="15" t="str">
        <f>IF(OR($O868="",$P868=""),"",INDEX('Hide Me'!$AE$4:$AI$8,MATCH($P868,'Hide Me'!$AD$4:$AD$8,0),MATCH($O868,'Hide Me'!$AE$3:$AI$3,0)))</f>
        <v/>
      </c>
      <c r="R868" s="48" t="str">
        <f>IF($Q868="","",VLOOKUP($Q868,'Hide Me'!$AD$11:$AE$14,2,FALSE))</f>
        <v/>
      </c>
      <c r="S868" s="45"/>
    </row>
    <row r="869" spans="1:19" s="19" customFormat="1" x14ac:dyDescent="0.2">
      <c r="A869" s="20"/>
      <c r="B869" s="133"/>
      <c r="C869" s="14"/>
      <c r="D869" s="108"/>
      <c r="E869" s="129"/>
      <c r="F869" s="129"/>
      <c r="G869" s="12"/>
      <c r="H869" s="111"/>
      <c r="I869" s="14"/>
      <c r="J869" s="14"/>
      <c r="K869" s="16"/>
      <c r="L869" s="144" t="str">
        <f>IF(K870="","",LOOKUP(K870,{1,2.1,2.2,2.3,3,4.1,4.2,4.3,5.1,5.2,6.1,7,8,9},{"Explosives","Flammable Gas"," Non-Flammable Non-Toxic Gas","Toxic Gas","Flammable Liquid","Flammable Solid","Spontaneously Combustible","Dangerous When Wet","Oxidizing Agent","Organic Peroxide","Toxic","Radioactive","Corrosive","Miscellaneous Dangerous Goods"}))</f>
        <v/>
      </c>
      <c r="M869" s="14"/>
      <c r="N869" s="112"/>
      <c r="O869" s="88"/>
      <c r="P869" s="14"/>
      <c r="Q869" s="15" t="str">
        <f>IF(OR($O869="",$P869=""),"",INDEX('Hide Me'!$AE$4:$AI$8,MATCH($P869,'Hide Me'!$AD$4:$AD$8,0),MATCH($O869,'Hide Me'!$AE$3:$AI$3,0)))</f>
        <v/>
      </c>
      <c r="R869" s="48" t="str">
        <f>IF($Q869="","",VLOOKUP($Q869,'Hide Me'!$AD$11:$AE$14,2,FALSE))</f>
        <v/>
      </c>
      <c r="S869" s="45"/>
    </row>
    <row r="870" spans="1:19" s="19" customFormat="1" x14ac:dyDescent="0.2">
      <c r="A870" s="20"/>
      <c r="B870" s="133"/>
      <c r="C870" s="14"/>
      <c r="D870" s="108"/>
      <c r="E870" s="129"/>
      <c r="F870" s="129"/>
      <c r="G870" s="12"/>
      <c r="H870" s="111"/>
      <c r="I870" s="14"/>
      <c r="J870" s="14"/>
      <c r="K870" s="16"/>
      <c r="L870" s="144" t="str">
        <f>IF(K871="","",LOOKUP(K871,{1,2.1,2.2,2.3,3,4.1,4.2,4.3,5.1,5.2,6.1,7,8,9},{"Explosives","Flammable Gas"," Non-Flammable Non-Toxic Gas","Toxic Gas","Flammable Liquid","Flammable Solid","Spontaneously Combustible","Dangerous When Wet","Oxidizing Agent","Organic Peroxide","Toxic","Radioactive","Corrosive","Miscellaneous Dangerous Goods"}))</f>
        <v/>
      </c>
      <c r="M870" s="14"/>
      <c r="N870" s="112"/>
      <c r="O870" s="88"/>
      <c r="P870" s="14"/>
      <c r="Q870" s="15" t="str">
        <f>IF(OR($O870="",$P870=""),"",INDEX('Hide Me'!$AE$4:$AI$8,MATCH($P870,'Hide Me'!$AD$4:$AD$8,0),MATCH($O870,'Hide Me'!$AE$3:$AI$3,0)))</f>
        <v/>
      </c>
      <c r="R870" s="48" t="str">
        <f>IF($Q870="","",VLOOKUP($Q870,'Hide Me'!$AD$11:$AE$14,2,FALSE))</f>
        <v/>
      </c>
      <c r="S870" s="45"/>
    </row>
    <row r="871" spans="1:19" s="19" customFormat="1" x14ac:dyDescent="0.2">
      <c r="A871" s="20"/>
      <c r="B871" s="133"/>
      <c r="C871" s="14"/>
      <c r="D871" s="108"/>
      <c r="E871" s="129"/>
      <c r="F871" s="129"/>
      <c r="G871" s="12"/>
      <c r="H871" s="111"/>
      <c r="I871" s="14"/>
      <c r="J871" s="14"/>
      <c r="K871" s="16"/>
      <c r="L871" s="144" t="str">
        <f>IF(K872="","",LOOKUP(K872,{1,2.1,2.2,2.3,3,4.1,4.2,4.3,5.1,5.2,6.1,7,8,9},{"Explosives","Flammable Gas"," Non-Flammable Non-Toxic Gas","Toxic Gas","Flammable Liquid","Flammable Solid","Spontaneously Combustible","Dangerous When Wet","Oxidizing Agent","Organic Peroxide","Toxic","Radioactive","Corrosive","Miscellaneous Dangerous Goods"}))</f>
        <v/>
      </c>
      <c r="M871" s="14"/>
      <c r="N871" s="112"/>
      <c r="O871" s="88"/>
      <c r="P871" s="14"/>
      <c r="Q871" s="15" t="str">
        <f>IF(OR($O871="",$P871=""),"",INDEX('Hide Me'!$AE$4:$AI$8,MATCH($P871,'Hide Me'!$AD$4:$AD$8,0),MATCH($O871,'Hide Me'!$AE$3:$AI$3,0)))</f>
        <v/>
      </c>
      <c r="R871" s="48" t="str">
        <f>IF($Q871="","",VLOOKUP($Q871,'Hide Me'!$AD$11:$AE$14,2,FALSE))</f>
        <v/>
      </c>
      <c r="S871" s="45"/>
    </row>
    <row r="872" spans="1:19" s="19" customFormat="1" x14ac:dyDescent="0.2">
      <c r="A872" s="20"/>
      <c r="B872" s="133"/>
      <c r="C872" s="14"/>
      <c r="D872" s="108"/>
      <c r="E872" s="129"/>
      <c r="F872" s="129"/>
      <c r="G872" s="12"/>
      <c r="H872" s="111"/>
      <c r="I872" s="14"/>
      <c r="J872" s="14"/>
      <c r="K872" s="16"/>
      <c r="L872" s="144" t="str">
        <f>IF(K873="","",LOOKUP(K873,{1,2.1,2.2,2.3,3,4.1,4.2,4.3,5.1,5.2,6.1,7,8,9},{"Explosives","Flammable Gas"," Non-Flammable Non-Toxic Gas","Toxic Gas","Flammable Liquid","Flammable Solid","Spontaneously Combustible","Dangerous When Wet","Oxidizing Agent","Organic Peroxide","Toxic","Radioactive","Corrosive","Miscellaneous Dangerous Goods"}))</f>
        <v/>
      </c>
      <c r="M872" s="14"/>
      <c r="N872" s="112"/>
      <c r="O872" s="88"/>
      <c r="P872" s="14"/>
      <c r="Q872" s="15" t="str">
        <f>IF(OR($O872="",$P872=""),"",INDEX('Hide Me'!$AE$4:$AI$8,MATCH($P872,'Hide Me'!$AD$4:$AD$8,0),MATCH($O872,'Hide Me'!$AE$3:$AI$3,0)))</f>
        <v/>
      </c>
      <c r="R872" s="48" t="str">
        <f>IF($Q872="","",VLOOKUP($Q872,'Hide Me'!$AD$11:$AE$14,2,FALSE))</f>
        <v/>
      </c>
      <c r="S872" s="45"/>
    </row>
    <row r="873" spans="1:19" s="19" customFormat="1" x14ac:dyDescent="0.2">
      <c r="A873" s="20"/>
      <c r="B873" s="133"/>
      <c r="C873" s="14"/>
      <c r="D873" s="108"/>
      <c r="E873" s="129"/>
      <c r="F873" s="129"/>
      <c r="G873" s="12"/>
      <c r="H873" s="111"/>
      <c r="I873" s="14"/>
      <c r="J873" s="14"/>
      <c r="K873" s="16"/>
      <c r="L873" s="144" t="str">
        <f>IF(K874="","",LOOKUP(K874,{1,2.1,2.2,2.3,3,4.1,4.2,4.3,5.1,5.2,6.1,7,8,9},{"Explosives","Flammable Gas"," Non-Flammable Non-Toxic Gas","Toxic Gas","Flammable Liquid","Flammable Solid","Spontaneously Combustible","Dangerous When Wet","Oxidizing Agent","Organic Peroxide","Toxic","Radioactive","Corrosive","Miscellaneous Dangerous Goods"}))</f>
        <v/>
      </c>
      <c r="M873" s="14"/>
      <c r="N873" s="112"/>
      <c r="O873" s="88"/>
      <c r="P873" s="14"/>
      <c r="Q873" s="15" t="str">
        <f>IF(OR($O873="",$P873=""),"",INDEX('Hide Me'!$AE$4:$AI$8,MATCH($P873,'Hide Me'!$AD$4:$AD$8,0),MATCH($O873,'Hide Me'!$AE$3:$AI$3,0)))</f>
        <v/>
      </c>
      <c r="R873" s="48" t="str">
        <f>IF($Q873="","",VLOOKUP($Q873,'Hide Me'!$AD$11:$AE$14,2,FALSE))</f>
        <v/>
      </c>
      <c r="S873" s="45"/>
    </row>
    <row r="874" spans="1:19" s="19" customFormat="1" x14ac:dyDescent="0.2">
      <c r="A874" s="20"/>
      <c r="B874" s="133"/>
      <c r="C874" s="14"/>
      <c r="D874" s="108"/>
      <c r="E874" s="129"/>
      <c r="F874" s="129"/>
      <c r="G874" s="12"/>
      <c r="H874" s="111"/>
      <c r="I874" s="14"/>
      <c r="J874" s="14"/>
      <c r="K874" s="16"/>
      <c r="L874" s="144" t="str">
        <f>IF(K875="","",LOOKUP(K875,{1,2.1,2.2,2.3,3,4.1,4.2,4.3,5.1,5.2,6.1,7,8,9},{"Explosives","Flammable Gas"," Non-Flammable Non-Toxic Gas","Toxic Gas","Flammable Liquid","Flammable Solid","Spontaneously Combustible","Dangerous When Wet","Oxidizing Agent","Organic Peroxide","Toxic","Radioactive","Corrosive","Miscellaneous Dangerous Goods"}))</f>
        <v/>
      </c>
      <c r="M874" s="14"/>
      <c r="N874" s="112"/>
      <c r="O874" s="88"/>
      <c r="P874" s="14"/>
      <c r="Q874" s="15" t="str">
        <f>IF(OR($O874="",$P874=""),"",INDEX('Hide Me'!$AE$4:$AI$8,MATCH($P874,'Hide Me'!$AD$4:$AD$8,0),MATCH($O874,'Hide Me'!$AE$3:$AI$3,0)))</f>
        <v/>
      </c>
      <c r="R874" s="48" t="str">
        <f>IF($Q874="","",VLOOKUP($Q874,'Hide Me'!$AD$11:$AE$14,2,FALSE))</f>
        <v/>
      </c>
      <c r="S874" s="45"/>
    </row>
    <row r="875" spans="1:19" s="19" customFormat="1" x14ac:dyDescent="0.2">
      <c r="A875" s="20"/>
      <c r="B875" s="133"/>
      <c r="C875" s="14"/>
      <c r="D875" s="108"/>
      <c r="E875" s="129"/>
      <c r="F875" s="129"/>
      <c r="G875" s="12"/>
      <c r="H875" s="111"/>
      <c r="I875" s="14"/>
      <c r="J875" s="14"/>
      <c r="K875" s="16"/>
      <c r="L875" s="144" t="str">
        <f>IF(K876="","",LOOKUP(K876,{1,2.1,2.2,2.3,3,4.1,4.2,4.3,5.1,5.2,6.1,7,8,9},{"Explosives","Flammable Gas"," Non-Flammable Non-Toxic Gas","Toxic Gas","Flammable Liquid","Flammable Solid","Spontaneously Combustible","Dangerous When Wet","Oxidizing Agent","Organic Peroxide","Toxic","Radioactive","Corrosive","Miscellaneous Dangerous Goods"}))</f>
        <v/>
      </c>
      <c r="M875" s="14"/>
      <c r="N875" s="112"/>
      <c r="O875" s="88"/>
      <c r="P875" s="14"/>
      <c r="Q875" s="15" t="str">
        <f>IF(OR($O875="",$P875=""),"",INDEX('Hide Me'!$AE$4:$AI$8,MATCH($P875,'Hide Me'!$AD$4:$AD$8,0),MATCH($O875,'Hide Me'!$AE$3:$AI$3,0)))</f>
        <v/>
      </c>
      <c r="R875" s="48" t="str">
        <f>IF($Q875="","",VLOOKUP($Q875,'Hide Me'!$AD$11:$AE$14,2,FALSE))</f>
        <v/>
      </c>
      <c r="S875" s="45"/>
    </row>
    <row r="876" spans="1:19" s="19" customFormat="1" x14ac:dyDescent="0.2">
      <c r="A876" s="20"/>
      <c r="B876" s="133"/>
      <c r="C876" s="14"/>
      <c r="D876" s="108"/>
      <c r="E876" s="129"/>
      <c r="F876" s="129"/>
      <c r="G876" s="12"/>
      <c r="H876" s="111"/>
      <c r="I876" s="14"/>
      <c r="J876" s="14"/>
      <c r="K876" s="16"/>
      <c r="L876" s="144" t="str">
        <f>IF(K877="","",LOOKUP(K877,{1,2.1,2.2,2.3,3,4.1,4.2,4.3,5.1,5.2,6.1,7,8,9},{"Explosives","Flammable Gas"," Non-Flammable Non-Toxic Gas","Toxic Gas","Flammable Liquid","Flammable Solid","Spontaneously Combustible","Dangerous When Wet","Oxidizing Agent","Organic Peroxide","Toxic","Radioactive","Corrosive","Miscellaneous Dangerous Goods"}))</f>
        <v/>
      </c>
      <c r="M876" s="14"/>
      <c r="N876" s="112"/>
      <c r="O876" s="88"/>
      <c r="P876" s="14"/>
      <c r="Q876" s="15" t="str">
        <f>IF(OR($O876="",$P876=""),"",INDEX('Hide Me'!$AE$4:$AI$8,MATCH($P876,'Hide Me'!$AD$4:$AD$8,0),MATCH($O876,'Hide Me'!$AE$3:$AI$3,0)))</f>
        <v/>
      </c>
      <c r="R876" s="48" t="str">
        <f>IF($Q876="","",VLOOKUP($Q876,'Hide Me'!$AD$11:$AE$14,2,FALSE))</f>
        <v/>
      </c>
      <c r="S876" s="45"/>
    </row>
    <row r="877" spans="1:19" s="19" customFormat="1" x14ac:dyDescent="0.2">
      <c r="A877" s="20"/>
      <c r="B877" s="133"/>
      <c r="C877" s="14"/>
      <c r="D877" s="108"/>
      <c r="E877" s="129"/>
      <c r="F877" s="129"/>
      <c r="G877" s="12"/>
      <c r="H877" s="111"/>
      <c r="I877" s="14"/>
      <c r="J877" s="14"/>
      <c r="K877" s="16"/>
      <c r="L877" s="144" t="str">
        <f>IF(K878="","",LOOKUP(K878,{1,2.1,2.2,2.3,3,4.1,4.2,4.3,5.1,5.2,6.1,7,8,9},{"Explosives","Flammable Gas"," Non-Flammable Non-Toxic Gas","Toxic Gas","Flammable Liquid","Flammable Solid","Spontaneously Combustible","Dangerous When Wet","Oxidizing Agent","Organic Peroxide","Toxic","Radioactive","Corrosive","Miscellaneous Dangerous Goods"}))</f>
        <v/>
      </c>
      <c r="M877" s="14"/>
      <c r="N877" s="112"/>
      <c r="O877" s="88"/>
      <c r="P877" s="14"/>
      <c r="Q877" s="15" t="str">
        <f>IF(OR($O877="",$P877=""),"",INDEX('Hide Me'!$AE$4:$AI$8,MATCH($P877,'Hide Me'!$AD$4:$AD$8,0),MATCH($O877,'Hide Me'!$AE$3:$AI$3,0)))</f>
        <v/>
      </c>
      <c r="R877" s="48" t="str">
        <f>IF($Q877="","",VLOOKUP($Q877,'Hide Me'!$AD$11:$AE$14,2,FALSE))</f>
        <v/>
      </c>
      <c r="S877" s="45"/>
    </row>
    <row r="878" spans="1:19" s="19" customFormat="1" x14ac:dyDescent="0.2">
      <c r="A878" s="20"/>
      <c r="B878" s="133"/>
      <c r="C878" s="14"/>
      <c r="D878" s="108"/>
      <c r="E878" s="129"/>
      <c r="F878" s="129"/>
      <c r="G878" s="12"/>
      <c r="H878" s="111"/>
      <c r="I878" s="14"/>
      <c r="J878" s="14"/>
      <c r="K878" s="16"/>
      <c r="L878" s="144" t="str">
        <f>IF(K879="","",LOOKUP(K879,{1,2.1,2.2,2.3,3,4.1,4.2,4.3,5.1,5.2,6.1,7,8,9},{"Explosives","Flammable Gas"," Non-Flammable Non-Toxic Gas","Toxic Gas","Flammable Liquid","Flammable Solid","Spontaneously Combustible","Dangerous When Wet","Oxidizing Agent","Organic Peroxide","Toxic","Radioactive","Corrosive","Miscellaneous Dangerous Goods"}))</f>
        <v/>
      </c>
      <c r="M878" s="14"/>
      <c r="N878" s="112"/>
      <c r="O878" s="88"/>
      <c r="P878" s="14"/>
      <c r="Q878" s="15" t="str">
        <f>IF(OR($O878="",$P878=""),"",INDEX('Hide Me'!$AE$4:$AI$8,MATCH($P878,'Hide Me'!$AD$4:$AD$8,0),MATCH($O878,'Hide Me'!$AE$3:$AI$3,0)))</f>
        <v/>
      </c>
      <c r="R878" s="48" t="str">
        <f>IF($Q878="","",VLOOKUP($Q878,'Hide Me'!$AD$11:$AE$14,2,FALSE))</f>
        <v/>
      </c>
      <c r="S878" s="45"/>
    </row>
    <row r="879" spans="1:19" s="19" customFormat="1" x14ac:dyDescent="0.2">
      <c r="A879" s="20"/>
      <c r="B879" s="133"/>
      <c r="C879" s="14"/>
      <c r="D879" s="108"/>
      <c r="E879" s="129"/>
      <c r="F879" s="129"/>
      <c r="G879" s="12"/>
      <c r="H879" s="111"/>
      <c r="I879" s="14"/>
      <c r="J879" s="14"/>
      <c r="K879" s="16"/>
      <c r="L879" s="144" t="str">
        <f>IF(K880="","",LOOKUP(K880,{1,2.1,2.2,2.3,3,4.1,4.2,4.3,5.1,5.2,6.1,7,8,9},{"Explosives","Flammable Gas"," Non-Flammable Non-Toxic Gas","Toxic Gas","Flammable Liquid","Flammable Solid","Spontaneously Combustible","Dangerous When Wet","Oxidizing Agent","Organic Peroxide","Toxic","Radioactive","Corrosive","Miscellaneous Dangerous Goods"}))</f>
        <v/>
      </c>
      <c r="M879" s="14"/>
      <c r="N879" s="112"/>
      <c r="O879" s="88"/>
      <c r="P879" s="14"/>
      <c r="Q879" s="15" t="str">
        <f>IF(OR($O879="",$P879=""),"",INDEX('Hide Me'!$AE$4:$AI$8,MATCH($P879,'Hide Me'!$AD$4:$AD$8,0),MATCH($O879,'Hide Me'!$AE$3:$AI$3,0)))</f>
        <v/>
      </c>
      <c r="R879" s="48" t="str">
        <f>IF($Q879="","",VLOOKUP($Q879,'Hide Me'!$AD$11:$AE$14,2,FALSE))</f>
        <v/>
      </c>
      <c r="S879" s="45"/>
    </row>
    <row r="880" spans="1:19" s="19" customFormat="1" x14ac:dyDescent="0.2">
      <c r="A880" s="20"/>
      <c r="B880" s="133"/>
      <c r="C880" s="14"/>
      <c r="D880" s="108"/>
      <c r="E880" s="129"/>
      <c r="F880" s="129"/>
      <c r="G880" s="12"/>
      <c r="H880" s="111"/>
      <c r="I880" s="14"/>
      <c r="J880" s="14"/>
      <c r="K880" s="16"/>
      <c r="L880" s="144" t="str">
        <f>IF(K881="","",LOOKUP(K881,{1,2.1,2.2,2.3,3,4.1,4.2,4.3,5.1,5.2,6.1,7,8,9},{"Explosives","Flammable Gas"," Non-Flammable Non-Toxic Gas","Toxic Gas","Flammable Liquid","Flammable Solid","Spontaneously Combustible","Dangerous When Wet","Oxidizing Agent","Organic Peroxide","Toxic","Radioactive","Corrosive","Miscellaneous Dangerous Goods"}))</f>
        <v/>
      </c>
      <c r="M880" s="14"/>
      <c r="N880" s="112"/>
      <c r="O880" s="88"/>
      <c r="P880" s="14"/>
      <c r="Q880" s="15" t="str">
        <f>IF(OR($O880="",$P880=""),"",INDEX('Hide Me'!$AE$4:$AI$8,MATCH($P880,'Hide Me'!$AD$4:$AD$8,0),MATCH($O880,'Hide Me'!$AE$3:$AI$3,0)))</f>
        <v/>
      </c>
      <c r="R880" s="48" t="str">
        <f>IF($Q880="","",VLOOKUP($Q880,'Hide Me'!$AD$11:$AE$14,2,FALSE))</f>
        <v/>
      </c>
      <c r="S880" s="45"/>
    </row>
    <row r="881" spans="1:19" s="19" customFormat="1" x14ac:dyDescent="0.2">
      <c r="A881" s="20"/>
      <c r="B881" s="133"/>
      <c r="C881" s="14"/>
      <c r="D881" s="108"/>
      <c r="E881" s="129"/>
      <c r="F881" s="129"/>
      <c r="G881" s="12"/>
      <c r="H881" s="111"/>
      <c r="I881" s="14"/>
      <c r="J881" s="14"/>
      <c r="K881" s="16"/>
      <c r="L881" s="144" t="str">
        <f>IF(K882="","",LOOKUP(K882,{1,2.1,2.2,2.3,3,4.1,4.2,4.3,5.1,5.2,6.1,7,8,9},{"Explosives","Flammable Gas"," Non-Flammable Non-Toxic Gas","Toxic Gas","Flammable Liquid","Flammable Solid","Spontaneously Combustible","Dangerous When Wet","Oxidizing Agent","Organic Peroxide","Toxic","Radioactive","Corrosive","Miscellaneous Dangerous Goods"}))</f>
        <v/>
      </c>
      <c r="M881" s="14"/>
      <c r="N881" s="112"/>
      <c r="O881" s="88"/>
      <c r="P881" s="14"/>
      <c r="Q881" s="15" t="str">
        <f>IF(OR($O881="",$P881=""),"",INDEX('Hide Me'!$AE$4:$AI$8,MATCH($P881,'Hide Me'!$AD$4:$AD$8,0),MATCH($O881,'Hide Me'!$AE$3:$AI$3,0)))</f>
        <v/>
      </c>
      <c r="R881" s="48" t="str">
        <f>IF($Q881="","",VLOOKUP($Q881,'Hide Me'!$AD$11:$AE$14,2,FALSE))</f>
        <v/>
      </c>
      <c r="S881" s="45"/>
    </row>
    <row r="882" spans="1:19" s="19" customFormat="1" x14ac:dyDescent="0.2">
      <c r="A882" s="20"/>
      <c r="B882" s="133"/>
      <c r="C882" s="14"/>
      <c r="D882" s="108"/>
      <c r="E882" s="129"/>
      <c r="F882" s="129"/>
      <c r="G882" s="12"/>
      <c r="H882" s="111"/>
      <c r="I882" s="14"/>
      <c r="J882" s="14"/>
      <c r="K882" s="16"/>
      <c r="L882" s="144" t="str">
        <f>IF(K883="","",LOOKUP(K883,{1,2.1,2.2,2.3,3,4.1,4.2,4.3,5.1,5.2,6.1,7,8,9},{"Explosives","Flammable Gas"," Non-Flammable Non-Toxic Gas","Toxic Gas","Flammable Liquid","Flammable Solid","Spontaneously Combustible","Dangerous When Wet","Oxidizing Agent","Organic Peroxide","Toxic","Radioactive","Corrosive","Miscellaneous Dangerous Goods"}))</f>
        <v/>
      </c>
      <c r="M882" s="14"/>
      <c r="N882" s="112"/>
      <c r="O882" s="88"/>
      <c r="P882" s="14"/>
      <c r="Q882" s="15" t="str">
        <f>IF(OR($O882="",$P882=""),"",INDEX('Hide Me'!$AE$4:$AI$8,MATCH($P882,'Hide Me'!$AD$4:$AD$8,0),MATCH($O882,'Hide Me'!$AE$3:$AI$3,0)))</f>
        <v/>
      </c>
      <c r="R882" s="48" t="str">
        <f>IF($Q882="","",VLOOKUP($Q882,'Hide Me'!$AD$11:$AE$14,2,FALSE))</f>
        <v/>
      </c>
      <c r="S882" s="45"/>
    </row>
    <row r="883" spans="1:19" s="19" customFormat="1" x14ac:dyDescent="0.2">
      <c r="A883" s="20"/>
      <c r="B883" s="133"/>
      <c r="C883" s="14"/>
      <c r="D883" s="108"/>
      <c r="E883" s="129"/>
      <c r="F883" s="129"/>
      <c r="G883" s="12"/>
      <c r="H883" s="111"/>
      <c r="I883" s="14"/>
      <c r="J883" s="14"/>
      <c r="K883" s="16"/>
      <c r="L883" s="144" t="str">
        <f>IF(K884="","",LOOKUP(K884,{1,2.1,2.2,2.3,3,4.1,4.2,4.3,5.1,5.2,6.1,7,8,9},{"Explosives","Flammable Gas"," Non-Flammable Non-Toxic Gas","Toxic Gas","Flammable Liquid","Flammable Solid","Spontaneously Combustible","Dangerous When Wet","Oxidizing Agent","Organic Peroxide","Toxic","Radioactive","Corrosive","Miscellaneous Dangerous Goods"}))</f>
        <v/>
      </c>
      <c r="M883" s="14"/>
      <c r="N883" s="112"/>
      <c r="O883" s="88"/>
      <c r="P883" s="14"/>
      <c r="Q883" s="15" t="str">
        <f>IF(OR($O883="",$P883=""),"",INDEX('Hide Me'!$AE$4:$AI$8,MATCH($P883,'Hide Me'!$AD$4:$AD$8,0),MATCH($O883,'Hide Me'!$AE$3:$AI$3,0)))</f>
        <v/>
      </c>
      <c r="R883" s="48" t="str">
        <f>IF($Q883="","",VLOOKUP($Q883,'Hide Me'!$AD$11:$AE$14,2,FALSE))</f>
        <v/>
      </c>
      <c r="S883" s="45"/>
    </row>
    <row r="884" spans="1:19" s="19" customFormat="1" x14ac:dyDescent="0.2">
      <c r="A884" s="20"/>
      <c r="B884" s="133"/>
      <c r="C884" s="14"/>
      <c r="D884" s="108"/>
      <c r="E884" s="129"/>
      <c r="F884" s="129"/>
      <c r="G884" s="12"/>
      <c r="H884" s="111"/>
      <c r="I884" s="14"/>
      <c r="J884" s="14"/>
      <c r="K884" s="16"/>
      <c r="L884" s="144" t="str">
        <f>IF(K885="","",LOOKUP(K885,{1,2.1,2.2,2.3,3,4.1,4.2,4.3,5.1,5.2,6.1,7,8,9},{"Explosives","Flammable Gas"," Non-Flammable Non-Toxic Gas","Toxic Gas","Flammable Liquid","Flammable Solid","Spontaneously Combustible","Dangerous When Wet","Oxidizing Agent","Organic Peroxide","Toxic","Radioactive","Corrosive","Miscellaneous Dangerous Goods"}))</f>
        <v/>
      </c>
      <c r="M884" s="14"/>
      <c r="N884" s="112"/>
      <c r="O884" s="88"/>
      <c r="P884" s="14"/>
      <c r="Q884" s="15" t="str">
        <f>IF(OR($O884="",$P884=""),"",INDEX('Hide Me'!$AE$4:$AI$8,MATCH($P884,'Hide Me'!$AD$4:$AD$8,0),MATCH($O884,'Hide Me'!$AE$3:$AI$3,0)))</f>
        <v/>
      </c>
      <c r="R884" s="48" t="str">
        <f>IF($Q884="","",VLOOKUP($Q884,'Hide Me'!$AD$11:$AE$14,2,FALSE))</f>
        <v/>
      </c>
      <c r="S884" s="45"/>
    </row>
    <row r="885" spans="1:19" s="19" customFormat="1" x14ac:dyDescent="0.2">
      <c r="A885" s="20"/>
      <c r="B885" s="133"/>
      <c r="C885" s="14"/>
      <c r="D885" s="108"/>
      <c r="E885" s="129"/>
      <c r="F885" s="129"/>
      <c r="G885" s="12"/>
      <c r="H885" s="111"/>
      <c r="I885" s="14"/>
      <c r="J885" s="14"/>
      <c r="K885" s="16"/>
      <c r="L885" s="144" t="str">
        <f>IF(K886="","",LOOKUP(K886,{1,2.1,2.2,2.3,3,4.1,4.2,4.3,5.1,5.2,6.1,7,8,9},{"Explosives","Flammable Gas"," Non-Flammable Non-Toxic Gas","Toxic Gas","Flammable Liquid","Flammable Solid","Spontaneously Combustible","Dangerous When Wet","Oxidizing Agent","Organic Peroxide","Toxic","Radioactive","Corrosive","Miscellaneous Dangerous Goods"}))</f>
        <v/>
      </c>
      <c r="M885" s="14"/>
      <c r="N885" s="112"/>
      <c r="O885" s="88"/>
      <c r="P885" s="14"/>
      <c r="Q885" s="15" t="str">
        <f>IF(OR($O885="",$P885=""),"",INDEX('Hide Me'!$AE$4:$AI$8,MATCH($P885,'Hide Me'!$AD$4:$AD$8,0),MATCH($O885,'Hide Me'!$AE$3:$AI$3,0)))</f>
        <v/>
      </c>
      <c r="R885" s="48" t="str">
        <f>IF($Q885="","",VLOOKUP($Q885,'Hide Me'!$AD$11:$AE$14,2,FALSE))</f>
        <v/>
      </c>
      <c r="S885" s="45"/>
    </row>
    <row r="886" spans="1:19" s="19" customFormat="1" x14ac:dyDescent="0.2">
      <c r="A886" s="20"/>
      <c r="B886" s="133"/>
      <c r="C886" s="14"/>
      <c r="D886" s="108"/>
      <c r="E886" s="129"/>
      <c r="F886" s="129"/>
      <c r="G886" s="12"/>
      <c r="H886" s="111"/>
      <c r="I886" s="14"/>
      <c r="J886" s="14"/>
      <c r="K886" s="16"/>
      <c r="L886" s="144" t="str">
        <f>IF(K887="","",LOOKUP(K887,{1,2.1,2.2,2.3,3,4.1,4.2,4.3,5.1,5.2,6.1,7,8,9},{"Explosives","Flammable Gas"," Non-Flammable Non-Toxic Gas","Toxic Gas","Flammable Liquid","Flammable Solid","Spontaneously Combustible","Dangerous When Wet","Oxidizing Agent","Organic Peroxide","Toxic","Radioactive","Corrosive","Miscellaneous Dangerous Goods"}))</f>
        <v/>
      </c>
      <c r="M886" s="14"/>
      <c r="N886" s="112"/>
      <c r="O886" s="88"/>
      <c r="P886" s="14"/>
      <c r="Q886" s="15" t="str">
        <f>IF(OR($O886="",$P886=""),"",INDEX('Hide Me'!$AE$4:$AI$8,MATCH($P886,'Hide Me'!$AD$4:$AD$8,0),MATCH($O886,'Hide Me'!$AE$3:$AI$3,0)))</f>
        <v/>
      </c>
      <c r="R886" s="48" t="str">
        <f>IF($Q886="","",VLOOKUP($Q886,'Hide Me'!$AD$11:$AE$14,2,FALSE))</f>
        <v/>
      </c>
      <c r="S886" s="45"/>
    </row>
    <row r="887" spans="1:19" s="19" customFormat="1" x14ac:dyDescent="0.2">
      <c r="A887" s="20"/>
      <c r="B887" s="133"/>
      <c r="C887" s="14"/>
      <c r="D887" s="108"/>
      <c r="E887" s="129"/>
      <c r="F887" s="129"/>
      <c r="G887" s="12"/>
      <c r="H887" s="111"/>
      <c r="I887" s="14"/>
      <c r="J887" s="14"/>
      <c r="K887" s="16"/>
      <c r="L887" s="144" t="str">
        <f>IF(K888="","",LOOKUP(K888,{1,2.1,2.2,2.3,3,4.1,4.2,4.3,5.1,5.2,6.1,7,8,9},{"Explosives","Flammable Gas"," Non-Flammable Non-Toxic Gas","Toxic Gas","Flammable Liquid","Flammable Solid","Spontaneously Combustible","Dangerous When Wet","Oxidizing Agent","Organic Peroxide","Toxic","Radioactive","Corrosive","Miscellaneous Dangerous Goods"}))</f>
        <v/>
      </c>
      <c r="M887" s="14"/>
      <c r="N887" s="112"/>
      <c r="O887" s="88"/>
      <c r="P887" s="14"/>
      <c r="Q887" s="15" t="str">
        <f>IF(OR($O887="",$P887=""),"",INDEX('Hide Me'!$AE$4:$AI$8,MATCH($P887,'Hide Me'!$AD$4:$AD$8,0),MATCH($O887,'Hide Me'!$AE$3:$AI$3,0)))</f>
        <v/>
      </c>
      <c r="R887" s="48" t="str">
        <f>IF($Q887="","",VLOOKUP($Q887,'Hide Me'!$AD$11:$AE$14,2,FALSE))</f>
        <v/>
      </c>
      <c r="S887" s="45"/>
    </row>
    <row r="888" spans="1:19" s="19" customFormat="1" x14ac:dyDescent="0.2">
      <c r="A888" s="20"/>
      <c r="B888" s="133"/>
      <c r="C888" s="14"/>
      <c r="D888" s="108"/>
      <c r="E888" s="129"/>
      <c r="F888" s="129"/>
      <c r="G888" s="12"/>
      <c r="H888" s="111"/>
      <c r="I888" s="14"/>
      <c r="J888" s="14"/>
      <c r="K888" s="16"/>
      <c r="L888" s="144" t="str">
        <f>IF(K889="","",LOOKUP(K889,{1,2.1,2.2,2.3,3,4.1,4.2,4.3,5.1,5.2,6.1,7,8,9},{"Explosives","Flammable Gas"," Non-Flammable Non-Toxic Gas","Toxic Gas","Flammable Liquid","Flammable Solid","Spontaneously Combustible","Dangerous When Wet","Oxidizing Agent","Organic Peroxide","Toxic","Radioactive","Corrosive","Miscellaneous Dangerous Goods"}))</f>
        <v/>
      </c>
      <c r="M888" s="14"/>
      <c r="N888" s="112"/>
      <c r="O888" s="88"/>
      <c r="P888" s="14"/>
      <c r="Q888" s="15" t="str">
        <f>IF(OR($O888="",$P888=""),"",INDEX('Hide Me'!$AE$4:$AI$8,MATCH($P888,'Hide Me'!$AD$4:$AD$8,0),MATCH($O888,'Hide Me'!$AE$3:$AI$3,0)))</f>
        <v/>
      </c>
      <c r="R888" s="48" t="str">
        <f>IF($Q888="","",VLOOKUP($Q888,'Hide Me'!$AD$11:$AE$14,2,FALSE))</f>
        <v/>
      </c>
      <c r="S888" s="45"/>
    </row>
    <row r="889" spans="1:19" s="19" customFormat="1" x14ac:dyDescent="0.2">
      <c r="A889" s="20"/>
      <c r="B889" s="133"/>
      <c r="C889" s="14"/>
      <c r="D889" s="108"/>
      <c r="E889" s="129"/>
      <c r="F889" s="129"/>
      <c r="G889" s="12"/>
      <c r="H889" s="111"/>
      <c r="I889" s="14"/>
      <c r="J889" s="14"/>
      <c r="K889" s="16"/>
      <c r="L889" s="144" t="str">
        <f>IF(K890="","",LOOKUP(K890,{1,2.1,2.2,2.3,3,4.1,4.2,4.3,5.1,5.2,6.1,7,8,9},{"Explosives","Flammable Gas"," Non-Flammable Non-Toxic Gas","Toxic Gas","Flammable Liquid","Flammable Solid","Spontaneously Combustible","Dangerous When Wet","Oxidizing Agent","Organic Peroxide","Toxic","Radioactive","Corrosive","Miscellaneous Dangerous Goods"}))</f>
        <v/>
      </c>
      <c r="M889" s="14"/>
      <c r="N889" s="112"/>
      <c r="O889" s="88"/>
      <c r="P889" s="14"/>
      <c r="Q889" s="15" t="str">
        <f>IF(OR($O889="",$P889=""),"",INDEX('Hide Me'!$AE$4:$AI$8,MATCH($P889,'Hide Me'!$AD$4:$AD$8,0),MATCH($O889,'Hide Me'!$AE$3:$AI$3,0)))</f>
        <v/>
      </c>
      <c r="R889" s="48" t="str">
        <f>IF($Q889="","",VLOOKUP($Q889,'Hide Me'!$AD$11:$AE$14,2,FALSE))</f>
        <v/>
      </c>
      <c r="S889" s="45"/>
    </row>
    <row r="890" spans="1:19" s="19" customFormat="1" x14ac:dyDescent="0.2">
      <c r="A890" s="20"/>
      <c r="B890" s="133"/>
      <c r="C890" s="14"/>
      <c r="D890" s="108"/>
      <c r="E890" s="129"/>
      <c r="F890" s="129"/>
      <c r="G890" s="12"/>
      <c r="H890" s="111"/>
      <c r="I890" s="14"/>
      <c r="J890" s="14"/>
      <c r="K890" s="16"/>
      <c r="L890" s="144" t="str">
        <f>IF(K891="","",LOOKUP(K891,{1,2.1,2.2,2.3,3,4.1,4.2,4.3,5.1,5.2,6.1,7,8,9},{"Explosives","Flammable Gas"," Non-Flammable Non-Toxic Gas","Toxic Gas","Flammable Liquid","Flammable Solid","Spontaneously Combustible","Dangerous When Wet","Oxidizing Agent","Organic Peroxide","Toxic","Radioactive","Corrosive","Miscellaneous Dangerous Goods"}))</f>
        <v/>
      </c>
      <c r="M890" s="14"/>
      <c r="N890" s="112"/>
      <c r="O890" s="88"/>
      <c r="P890" s="14"/>
      <c r="Q890" s="15" t="str">
        <f>IF(OR($O890="",$P890=""),"",INDEX('Hide Me'!$AE$4:$AI$8,MATCH($P890,'Hide Me'!$AD$4:$AD$8,0),MATCH($O890,'Hide Me'!$AE$3:$AI$3,0)))</f>
        <v/>
      </c>
      <c r="R890" s="48" t="str">
        <f>IF($Q890="","",VLOOKUP($Q890,'Hide Me'!$AD$11:$AE$14,2,FALSE))</f>
        <v/>
      </c>
      <c r="S890" s="45"/>
    </row>
    <row r="891" spans="1:19" s="19" customFormat="1" x14ac:dyDescent="0.2">
      <c r="A891" s="20"/>
      <c r="B891" s="133"/>
      <c r="C891" s="14"/>
      <c r="D891" s="108"/>
      <c r="E891" s="129"/>
      <c r="F891" s="129"/>
      <c r="G891" s="12"/>
      <c r="H891" s="111"/>
      <c r="I891" s="14"/>
      <c r="J891" s="14"/>
      <c r="K891" s="16"/>
      <c r="L891" s="144" t="str">
        <f>IF(K892="","",LOOKUP(K892,{1,2.1,2.2,2.3,3,4.1,4.2,4.3,5.1,5.2,6.1,7,8,9},{"Explosives","Flammable Gas"," Non-Flammable Non-Toxic Gas","Toxic Gas","Flammable Liquid","Flammable Solid","Spontaneously Combustible","Dangerous When Wet","Oxidizing Agent","Organic Peroxide","Toxic","Radioactive","Corrosive","Miscellaneous Dangerous Goods"}))</f>
        <v/>
      </c>
      <c r="M891" s="14"/>
      <c r="N891" s="112"/>
      <c r="O891" s="88"/>
      <c r="P891" s="14"/>
      <c r="Q891" s="15" t="str">
        <f>IF(OR($O891="",$P891=""),"",INDEX('Hide Me'!$AE$4:$AI$8,MATCH($P891,'Hide Me'!$AD$4:$AD$8,0),MATCH($O891,'Hide Me'!$AE$3:$AI$3,0)))</f>
        <v/>
      </c>
      <c r="R891" s="48" t="str">
        <f>IF($Q891="","",VLOOKUP($Q891,'Hide Me'!$AD$11:$AE$14,2,FALSE))</f>
        <v/>
      </c>
      <c r="S891" s="45"/>
    </row>
    <row r="892" spans="1:19" s="19" customFormat="1" x14ac:dyDescent="0.2">
      <c r="A892" s="20"/>
      <c r="B892" s="133"/>
      <c r="C892" s="14"/>
      <c r="D892" s="108"/>
      <c r="E892" s="129"/>
      <c r="F892" s="129"/>
      <c r="G892" s="12"/>
      <c r="H892" s="111"/>
      <c r="I892" s="14"/>
      <c r="J892" s="14"/>
      <c r="K892" s="16"/>
      <c r="L892" s="144" t="str">
        <f>IF(K893="","",LOOKUP(K893,{1,2.1,2.2,2.3,3,4.1,4.2,4.3,5.1,5.2,6.1,7,8,9},{"Explosives","Flammable Gas"," Non-Flammable Non-Toxic Gas","Toxic Gas","Flammable Liquid","Flammable Solid","Spontaneously Combustible","Dangerous When Wet","Oxidizing Agent","Organic Peroxide","Toxic","Radioactive","Corrosive","Miscellaneous Dangerous Goods"}))</f>
        <v/>
      </c>
      <c r="M892" s="14"/>
      <c r="N892" s="112"/>
      <c r="O892" s="88"/>
      <c r="P892" s="14"/>
      <c r="Q892" s="15" t="str">
        <f>IF(OR($O892="",$P892=""),"",INDEX('Hide Me'!$AE$4:$AI$8,MATCH($P892,'Hide Me'!$AD$4:$AD$8,0),MATCH($O892,'Hide Me'!$AE$3:$AI$3,0)))</f>
        <v/>
      </c>
      <c r="R892" s="48" t="str">
        <f>IF($Q892="","",VLOOKUP($Q892,'Hide Me'!$AD$11:$AE$14,2,FALSE))</f>
        <v/>
      </c>
      <c r="S892" s="45"/>
    </row>
    <row r="893" spans="1:19" s="19" customFormat="1" x14ac:dyDescent="0.2">
      <c r="A893" s="20"/>
      <c r="B893" s="133"/>
      <c r="C893" s="14"/>
      <c r="D893" s="108"/>
      <c r="E893" s="129"/>
      <c r="F893" s="129"/>
      <c r="G893" s="12"/>
      <c r="H893" s="111"/>
      <c r="I893" s="14"/>
      <c r="J893" s="14"/>
      <c r="K893" s="16"/>
      <c r="L893" s="144" t="str">
        <f>IF(K894="","",LOOKUP(K894,{1,2.1,2.2,2.3,3,4.1,4.2,4.3,5.1,5.2,6.1,7,8,9},{"Explosives","Flammable Gas"," Non-Flammable Non-Toxic Gas","Toxic Gas","Flammable Liquid","Flammable Solid","Spontaneously Combustible","Dangerous When Wet","Oxidizing Agent","Organic Peroxide","Toxic","Radioactive","Corrosive","Miscellaneous Dangerous Goods"}))</f>
        <v/>
      </c>
      <c r="M893" s="14"/>
      <c r="N893" s="112"/>
      <c r="O893" s="88"/>
      <c r="P893" s="14"/>
      <c r="Q893" s="15" t="str">
        <f>IF(OR($O893="",$P893=""),"",INDEX('Hide Me'!$AE$4:$AI$8,MATCH($P893,'Hide Me'!$AD$4:$AD$8,0),MATCH($O893,'Hide Me'!$AE$3:$AI$3,0)))</f>
        <v/>
      </c>
      <c r="R893" s="48" t="str">
        <f>IF($Q893="","",VLOOKUP($Q893,'Hide Me'!$AD$11:$AE$14,2,FALSE))</f>
        <v/>
      </c>
      <c r="S893" s="45"/>
    </row>
    <row r="894" spans="1:19" s="19" customFormat="1" x14ac:dyDescent="0.2">
      <c r="A894" s="20"/>
      <c r="B894" s="133"/>
      <c r="C894" s="14"/>
      <c r="D894" s="108"/>
      <c r="E894" s="129"/>
      <c r="F894" s="129"/>
      <c r="G894" s="12"/>
      <c r="H894" s="111"/>
      <c r="I894" s="14"/>
      <c r="J894" s="14"/>
      <c r="K894" s="16"/>
      <c r="L894" s="144" t="str">
        <f>IF(K895="","",LOOKUP(K895,{1,2.1,2.2,2.3,3,4.1,4.2,4.3,5.1,5.2,6.1,7,8,9},{"Explosives","Flammable Gas"," Non-Flammable Non-Toxic Gas","Toxic Gas","Flammable Liquid","Flammable Solid","Spontaneously Combustible","Dangerous When Wet","Oxidizing Agent","Organic Peroxide","Toxic","Radioactive","Corrosive","Miscellaneous Dangerous Goods"}))</f>
        <v/>
      </c>
      <c r="M894" s="14"/>
      <c r="N894" s="112"/>
      <c r="O894" s="88"/>
      <c r="P894" s="14"/>
      <c r="Q894" s="15" t="str">
        <f>IF(OR($O894="",$P894=""),"",INDEX('Hide Me'!$AE$4:$AI$8,MATCH($P894,'Hide Me'!$AD$4:$AD$8,0),MATCH($O894,'Hide Me'!$AE$3:$AI$3,0)))</f>
        <v/>
      </c>
      <c r="R894" s="48" t="str">
        <f>IF($Q894="","",VLOOKUP($Q894,'Hide Me'!$AD$11:$AE$14,2,FALSE))</f>
        <v/>
      </c>
      <c r="S894" s="45"/>
    </row>
    <row r="895" spans="1:19" s="19" customFormat="1" x14ac:dyDescent="0.2">
      <c r="A895" s="20"/>
      <c r="B895" s="133"/>
      <c r="C895" s="14"/>
      <c r="D895" s="108"/>
      <c r="E895" s="129"/>
      <c r="F895" s="129"/>
      <c r="G895" s="12"/>
      <c r="H895" s="111"/>
      <c r="I895" s="14"/>
      <c r="J895" s="14"/>
      <c r="K895" s="16"/>
      <c r="L895" s="144" t="str">
        <f>IF(K896="","",LOOKUP(K896,{1,2.1,2.2,2.3,3,4.1,4.2,4.3,5.1,5.2,6.1,7,8,9},{"Explosives","Flammable Gas"," Non-Flammable Non-Toxic Gas","Toxic Gas","Flammable Liquid","Flammable Solid","Spontaneously Combustible","Dangerous When Wet","Oxidizing Agent","Organic Peroxide","Toxic","Radioactive","Corrosive","Miscellaneous Dangerous Goods"}))</f>
        <v/>
      </c>
      <c r="M895" s="14"/>
      <c r="N895" s="112"/>
      <c r="O895" s="88"/>
      <c r="P895" s="14"/>
      <c r="Q895" s="15" t="str">
        <f>IF(OR($O895="",$P895=""),"",INDEX('Hide Me'!$AE$4:$AI$8,MATCH($P895,'Hide Me'!$AD$4:$AD$8,0),MATCH($O895,'Hide Me'!$AE$3:$AI$3,0)))</f>
        <v/>
      </c>
      <c r="R895" s="48" t="str">
        <f>IF($Q895="","",VLOOKUP($Q895,'Hide Me'!$AD$11:$AE$14,2,FALSE))</f>
        <v/>
      </c>
      <c r="S895" s="45"/>
    </row>
    <row r="896" spans="1:19" s="19" customFormat="1" x14ac:dyDescent="0.2">
      <c r="A896" s="20"/>
      <c r="B896" s="133"/>
      <c r="C896" s="14"/>
      <c r="D896" s="108"/>
      <c r="E896" s="129"/>
      <c r="F896" s="129"/>
      <c r="G896" s="12"/>
      <c r="H896" s="111"/>
      <c r="I896" s="14"/>
      <c r="J896" s="14"/>
      <c r="K896" s="16"/>
      <c r="L896" s="144" t="str">
        <f>IF(K897="","",LOOKUP(K897,{1,2.1,2.2,2.3,3,4.1,4.2,4.3,5.1,5.2,6.1,7,8,9},{"Explosives","Flammable Gas"," Non-Flammable Non-Toxic Gas","Toxic Gas","Flammable Liquid","Flammable Solid","Spontaneously Combustible","Dangerous When Wet","Oxidizing Agent","Organic Peroxide","Toxic","Radioactive","Corrosive","Miscellaneous Dangerous Goods"}))</f>
        <v/>
      </c>
      <c r="M896" s="14"/>
      <c r="N896" s="112"/>
      <c r="O896" s="88"/>
      <c r="P896" s="14"/>
      <c r="Q896" s="15" t="str">
        <f>IF(OR($O896="",$P896=""),"",INDEX('Hide Me'!$AE$4:$AI$8,MATCH($P896,'Hide Me'!$AD$4:$AD$8,0),MATCH($O896,'Hide Me'!$AE$3:$AI$3,0)))</f>
        <v/>
      </c>
      <c r="R896" s="48" t="str">
        <f>IF($Q896="","",VLOOKUP($Q896,'Hide Me'!$AD$11:$AE$14,2,FALSE))</f>
        <v/>
      </c>
      <c r="S896" s="45"/>
    </row>
    <row r="897" spans="1:19" s="19" customFormat="1" x14ac:dyDescent="0.2">
      <c r="A897" s="20"/>
      <c r="B897" s="133"/>
      <c r="C897" s="14"/>
      <c r="D897" s="108"/>
      <c r="E897" s="129"/>
      <c r="F897" s="129"/>
      <c r="G897" s="12"/>
      <c r="H897" s="111"/>
      <c r="I897" s="14"/>
      <c r="J897" s="14"/>
      <c r="K897" s="16"/>
      <c r="L897" s="144" t="str">
        <f>IF(K898="","",LOOKUP(K898,{1,2.1,2.2,2.3,3,4.1,4.2,4.3,5.1,5.2,6.1,7,8,9},{"Explosives","Flammable Gas"," Non-Flammable Non-Toxic Gas","Toxic Gas","Flammable Liquid","Flammable Solid","Spontaneously Combustible","Dangerous When Wet","Oxidizing Agent","Organic Peroxide","Toxic","Radioactive","Corrosive","Miscellaneous Dangerous Goods"}))</f>
        <v/>
      </c>
      <c r="M897" s="14"/>
      <c r="N897" s="112"/>
      <c r="O897" s="88"/>
      <c r="P897" s="14"/>
      <c r="Q897" s="15" t="str">
        <f>IF(OR($O897="",$P897=""),"",INDEX('Hide Me'!$AE$4:$AI$8,MATCH($P897,'Hide Me'!$AD$4:$AD$8,0),MATCH($O897,'Hide Me'!$AE$3:$AI$3,0)))</f>
        <v/>
      </c>
      <c r="R897" s="48" t="str">
        <f>IF($Q897="","",VLOOKUP($Q897,'Hide Me'!$AD$11:$AE$14,2,FALSE))</f>
        <v/>
      </c>
      <c r="S897" s="45"/>
    </row>
    <row r="898" spans="1:19" s="19" customFormat="1" x14ac:dyDescent="0.2">
      <c r="A898" s="20"/>
      <c r="B898" s="133"/>
      <c r="C898" s="14"/>
      <c r="D898" s="108"/>
      <c r="E898" s="129"/>
      <c r="F898" s="129"/>
      <c r="G898" s="12"/>
      <c r="H898" s="111"/>
      <c r="I898" s="14"/>
      <c r="J898" s="14"/>
      <c r="K898" s="16"/>
      <c r="L898" s="144" t="str">
        <f>IF(K899="","",LOOKUP(K899,{1,2.1,2.2,2.3,3,4.1,4.2,4.3,5.1,5.2,6.1,7,8,9},{"Explosives","Flammable Gas"," Non-Flammable Non-Toxic Gas","Toxic Gas","Flammable Liquid","Flammable Solid","Spontaneously Combustible","Dangerous When Wet","Oxidizing Agent","Organic Peroxide","Toxic","Radioactive","Corrosive","Miscellaneous Dangerous Goods"}))</f>
        <v/>
      </c>
      <c r="M898" s="14"/>
      <c r="N898" s="112"/>
      <c r="O898" s="88"/>
      <c r="P898" s="14"/>
      <c r="Q898" s="15" t="str">
        <f>IF(OR($O898="",$P898=""),"",INDEX('Hide Me'!$AE$4:$AI$8,MATCH($P898,'Hide Me'!$AD$4:$AD$8,0),MATCH($O898,'Hide Me'!$AE$3:$AI$3,0)))</f>
        <v/>
      </c>
      <c r="R898" s="48" t="str">
        <f>IF($Q898="","",VLOOKUP($Q898,'Hide Me'!$AD$11:$AE$14,2,FALSE))</f>
        <v/>
      </c>
      <c r="S898" s="45"/>
    </row>
    <row r="899" spans="1:19" s="19" customFormat="1" x14ac:dyDescent="0.2">
      <c r="A899" s="20"/>
      <c r="B899" s="133"/>
      <c r="C899" s="14"/>
      <c r="D899" s="108"/>
      <c r="E899" s="129"/>
      <c r="F899" s="129"/>
      <c r="G899" s="12"/>
      <c r="H899" s="111"/>
      <c r="I899" s="14"/>
      <c r="J899" s="14"/>
      <c r="K899" s="16"/>
      <c r="L899" s="144" t="str">
        <f>IF(K900="","",LOOKUP(K900,{1,2.1,2.2,2.3,3,4.1,4.2,4.3,5.1,5.2,6.1,7,8,9},{"Explosives","Flammable Gas"," Non-Flammable Non-Toxic Gas","Toxic Gas","Flammable Liquid","Flammable Solid","Spontaneously Combustible","Dangerous When Wet","Oxidizing Agent","Organic Peroxide","Toxic","Radioactive","Corrosive","Miscellaneous Dangerous Goods"}))</f>
        <v/>
      </c>
      <c r="M899" s="14"/>
      <c r="N899" s="112"/>
      <c r="O899" s="88"/>
      <c r="P899" s="14"/>
      <c r="Q899" s="15" t="str">
        <f>IF(OR($O899="",$P899=""),"",INDEX('Hide Me'!$AE$4:$AI$8,MATCH($P899,'Hide Me'!$AD$4:$AD$8,0),MATCH($O899,'Hide Me'!$AE$3:$AI$3,0)))</f>
        <v/>
      </c>
      <c r="R899" s="48" t="str">
        <f>IF($Q899="","",VLOOKUP($Q899,'Hide Me'!$AD$11:$AE$14,2,FALSE))</f>
        <v/>
      </c>
      <c r="S899" s="45"/>
    </row>
    <row r="900" spans="1:19" s="19" customFormat="1" x14ac:dyDescent="0.2">
      <c r="A900" s="20"/>
      <c r="B900" s="133"/>
      <c r="C900" s="14"/>
      <c r="D900" s="108"/>
      <c r="E900" s="129"/>
      <c r="F900" s="129"/>
      <c r="G900" s="12"/>
      <c r="H900" s="111"/>
      <c r="I900" s="14"/>
      <c r="J900" s="14"/>
      <c r="K900" s="16"/>
      <c r="L900" s="144" t="str">
        <f>IF(K901="","",LOOKUP(K901,{1,2.1,2.2,2.3,3,4.1,4.2,4.3,5.1,5.2,6.1,7,8,9},{"Explosives","Flammable Gas"," Non-Flammable Non-Toxic Gas","Toxic Gas","Flammable Liquid","Flammable Solid","Spontaneously Combustible","Dangerous When Wet","Oxidizing Agent","Organic Peroxide","Toxic","Radioactive","Corrosive","Miscellaneous Dangerous Goods"}))</f>
        <v/>
      </c>
      <c r="M900" s="14"/>
      <c r="N900" s="112"/>
      <c r="O900" s="88"/>
      <c r="P900" s="14"/>
      <c r="Q900" s="15" t="str">
        <f>IF(OR($O900="",$P900=""),"",INDEX('Hide Me'!$AE$4:$AI$8,MATCH($P900,'Hide Me'!$AD$4:$AD$8,0),MATCH($O900,'Hide Me'!$AE$3:$AI$3,0)))</f>
        <v/>
      </c>
      <c r="R900" s="48" t="str">
        <f>IF($Q900="","",VLOOKUP($Q900,'Hide Me'!$AD$11:$AE$14,2,FALSE))</f>
        <v/>
      </c>
      <c r="S900" s="45"/>
    </row>
    <row r="901" spans="1:19" s="19" customFormat="1" x14ac:dyDescent="0.2">
      <c r="A901" s="20"/>
      <c r="B901" s="133"/>
      <c r="C901" s="14"/>
      <c r="D901" s="108"/>
      <c r="E901" s="129"/>
      <c r="F901" s="129"/>
      <c r="G901" s="12"/>
      <c r="H901" s="111"/>
      <c r="I901" s="14"/>
      <c r="J901" s="14"/>
      <c r="K901" s="16"/>
      <c r="L901" s="144" t="str">
        <f>IF(K902="","",LOOKUP(K902,{1,2.1,2.2,2.3,3,4.1,4.2,4.3,5.1,5.2,6.1,7,8,9},{"Explosives","Flammable Gas"," Non-Flammable Non-Toxic Gas","Toxic Gas","Flammable Liquid","Flammable Solid","Spontaneously Combustible","Dangerous When Wet","Oxidizing Agent","Organic Peroxide","Toxic","Radioactive","Corrosive","Miscellaneous Dangerous Goods"}))</f>
        <v/>
      </c>
      <c r="M901" s="14"/>
      <c r="N901" s="112"/>
      <c r="O901" s="88"/>
      <c r="P901" s="14"/>
      <c r="Q901" s="15" t="str">
        <f>IF(OR($O901="",$P901=""),"",INDEX('Hide Me'!$AE$4:$AI$8,MATCH($P901,'Hide Me'!$AD$4:$AD$8,0),MATCH($O901,'Hide Me'!$AE$3:$AI$3,0)))</f>
        <v/>
      </c>
      <c r="R901" s="48" t="str">
        <f>IF($Q901="","",VLOOKUP($Q901,'Hide Me'!$AD$11:$AE$14,2,FALSE))</f>
        <v/>
      </c>
      <c r="S901" s="45"/>
    </row>
    <row r="902" spans="1:19" s="19" customFormat="1" x14ac:dyDescent="0.2">
      <c r="A902" s="20"/>
      <c r="B902" s="133"/>
      <c r="C902" s="14"/>
      <c r="D902" s="108"/>
      <c r="E902" s="129"/>
      <c r="F902" s="129"/>
      <c r="G902" s="12"/>
      <c r="H902" s="111"/>
      <c r="I902" s="14"/>
      <c r="J902" s="14"/>
      <c r="K902" s="16"/>
      <c r="L902" s="144" t="str">
        <f>IF(K903="","",LOOKUP(K903,{1,2.1,2.2,2.3,3,4.1,4.2,4.3,5.1,5.2,6.1,7,8,9},{"Explosives","Flammable Gas"," Non-Flammable Non-Toxic Gas","Toxic Gas","Flammable Liquid","Flammable Solid","Spontaneously Combustible","Dangerous When Wet","Oxidizing Agent","Organic Peroxide","Toxic","Radioactive","Corrosive","Miscellaneous Dangerous Goods"}))</f>
        <v/>
      </c>
      <c r="M902" s="14"/>
      <c r="N902" s="112"/>
      <c r="O902" s="88"/>
      <c r="P902" s="14"/>
      <c r="Q902" s="15" t="str">
        <f>IF(OR($O902="",$P902=""),"",INDEX('Hide Me'!$AE$4:$AI$8,MATCH($P902,'Hide Me'!$AD$4:$AD$8,0),MATCH($O902,'Hide Me'!$AE$3:$AI$3,0)))</f>
        <v/>
      </c>
      <c r="R902" s="48" t="str">
        <f>IF($Q902="","",VLOOKUP($Q902,'Hide Me'!$AD$11:$AE$14,2,FALSE))</f>
        <v/>
      </c>
      <c r="S902" s="45"/>
    </row>
    <row r="903" spans="1:19" s="19" customFormat="1" x14ac:dyDescent="0.2">
      <c r="A903" s="20"/>
      <c r="B903" s="133"/>
      <c r="C903" s="14"/>
      <c r="D903" s="108"/>
      <c r="E903" s="129"/>
      <c r="F903" s="129"/>
      <c r="G903" s="12"/>
      <c r="H903" s="111"/>
      <c r="I903" s="14"/>
      <c r="J903" s="14"/>
      <c r="K903" s="16"/>
      <c r="L903" s="144" t="str">
        <f>IF(K904="","",LOOKUP(K904,{1,2.1,2.2,2.3,3,4.1,4.2,4.3,5.1,5.2,6.1,7,8,9},{"Explosives","Flammable Gas"," Non-Flammable Non-Toxic Gas","Toxic Gas","Flammable Liquid","Flammable Solid","Spontaneously Combustible","Dangerous When Wet","Oxidizing Agent","Organic Peroxide","Toxic","Radioactive","Corrosive","Miscellaneous Dangerous Goods"}))</f>
        <v/>
      </c>
      <c r="M903" s="14"/>
      <c r="N903" s="112"/>
      <c r="O903" s="88"/>
      <c r="P903" s="14"/>
      <c r="Q903" s="15" t="str">
        <f>IF(OR($O903="",$P903=""),"",INDEX('Hide Me'!$AE$4:$AI$8,MATCH($P903,'Hide Me'!$AD$4:$AD$8,0),MATCH($O903,'Hide Me'!$AE$3:$AI$3,0)))</f>
        <v/>
      </c>
      <c r="R903" s="48" t="str">
        <f>IF($Q903="","",VLOOKUP($Q903,'Hide Me'!$AD$11:$AE$14,2,FALSE))</f>
        <v/>
      </c>
      <c r="S903" s="45"/>
    </row>
    <row r="904" spans="1:19" s="19" customFormat="1" x14ac:dyDescent="0.2">
      <c r="A904" s="20"/>
      <c r="B904" s="133"/>
      <c r="C904" s="14"/>
      <c r="D904" s="108"/>
      <c r="E904" s="129"/>
      <c r="F904" s="129"/>
      <c r="G904" s="12"/>
      <c r="H904" s="111"/>
      <c r="I904" s="14"/>
      <c r="J904" s="14"/>
      <c r="K904" s="16"/>
      <c r="L904" s="144" t="str">
        <f>IF(K905="","",LOOKUP(K905,{1,2.1,2.2,2.3,3,4.1,4.2,4.3,5.1,5.2,6.1,7,8,9},{"Explosives","Flammable Gas"," Non-Flammable Non-Toxic Gas","Toxic Gas","Flammable Liquid","Flammable Solid","Spontaneously Combustible","Dangerous When Wet","Oxidizing Agent","Organic Peroxide","Toxic","Radioactive","Corrosive","Miscellaneous Dangerous Goods"}))</f>
        <v/>
      </c>
      <c r="M904" s="14"/>
      <c r="N904" s="112"/>
      <c r="O904" s="88"/>
      <c r="P904" s="14"/>
      <c r="Q904" s="15" t="str">
        <f>IF(OR($O904="",$P904=""),"",INDEX('Hide Me'!$AE$4:$AI$8,MATCH($P904,'Hide Me'!$AD$4:$AD$8,0),MATCH($O904,'Hide Me'!$AE$3:$AI$3,0)))</f>
        <v/>
      </c>
      <c r="R904" s="48" t="str">
        <f>IF($Q904="","",VLOOKUP($Q904,'Hide Me'!$AD$11:$AE$14,2,FALSE))</f>
        <v/>
      </c>
      <c r="S904" s="45"/>
    </row>
    <row r="905" spans="1:19" s="19" customFormat="1" x14ac:dyDescent="0.2">
      <c r="A905" s="20"/>
      <c r="B905" s="133"/>
      <c r="C905" s="14"/>
      <c r="D905" s="108"/>
      <c r="E905" s="129"/>
      <c r="F905" s="129"/>
      <c r="G905" s="12"/>
      <c r="H905" s="111"/>
      <c r="I905" s="14"/>
      <c r="J905" s="14"/>
      <c r="K905" s="16"/>
      <c r="L905" s="144" t="str">
        <f>IF(K906="","",LOOKUP(K906,{1,2.1,2.2,2.3,3,4.1,4.2,4.3,5.1,5.2,6.1,7,8,9},{"Explosives","Flammable Gas"," Non-Flammable Non-Toxic Gas","Toxic Gas","Flammable Liquid","Flammable Solid","Spontaneously Combustible","Dangerous When Wet","Oxidizing Agent","Organic Peroxide","Toxic","Radioactive","Corrosive","Miscellaneous Dangerous Goods"}))</f>
        <v/>
      </c>
      <c r="M905" s="14"/>
      <c r="N905" s="112"/>
      <c r="O905" s="88"/>
      <c r="P905" s="14"/>
      <c r="Q905" s="15" t="str">
        <f>IF(OR($O905="",$P905=""),"",INDEX('Hide Me'!$AE$4:$AI$8,MATCH($P905,'Hide Me'!$AD$4:$AD$8,0),MATCH($O905,'Hide Me'!$AE$3:$AI$3,0)))</f>
        <v/>
      </c>
      <c r="R905" s="48" t="str">
        <f>IF($Q905="","",VLOOKUP($Q905,'Hide Me'!$AD$11:$AE$14,2,FALSE))</f>
        <v/>
      </c>
      <c r="S905" s="45"/>
    </row>
    <row r="906" spans="1:19" s="19" customFormat="1" x14ac:dyDescent="0.2">
      <c r="A906" s="20"/>
      <c r="B906" s="133"/>
      <c r="C906" s="14"/>
      <c r="D906" s="108"/>
      <c r="E906" s="129"/>
      <c r="F906" s="129"/>
      <c r="G906" s="12"/>
      <c r="H906" s="111"/>
      <c r="I906" s="14"/>
      <c r="J906" s="14"/>
      <c r="K906" s="16"/>
      <c r="L906" s="144" t="str">
        <f>IF(K907="","",LOOKUP(K907,{1,2.1,2.2,2.3,3,4.1,4.2,4.3,5.1,5.2,6.1,7,8,9},{"Explosives","Flammable Gas"," Non-Flammable Non-Toxic Gas","Toxic Gas","Flammable Liquid","Flammable Solid","Spontaneously Combustible","Dangerous When Wet","Oxidizing Agent","Organic Peroxide","Toxic","Radioactive","Corrosive","Miscellaneous Dangerous Goods"}))</f>
        <v/>
      </c>
      <c r="M906" s="14"/>
      <c r="N906" s="112"/>
      <c r="O906" s="88"/>
      <c r="P906" s="14"/>
      <c r="Q906" s="15" t="str">
        <f>IF(OR($O906="",$P906=""),"",INDEX('Hide Me'!$AE$4:$AI$8,MATCH($P906,'Hide Me'!$AD$4:$AD$8,0),MATCH($O906,'Hide Me'!$AE$3:$AI$3,0)))</f>
        <v/>
      </c>
      <c r="R906" s="48" t="str">
        <f>IF($Q906="","",VLOOKUP($Q906,'Hide Me'!$AD$11:$AE$14,2,FALSE))</f>
        <v/>
      </c>
      <c r="S906" s="45"/>
    </row>
    <row r="907" spans="1:19" s="19" customFormat="1" x14ac:dyDescent="0.2">
      <c r="A907" s="20"/>
      <c r="B907" s="133"/>
      <c r="C907" s="14"/>
      <c r="D907" s="108"/>
      <c r="E907" s="129"/>
      <c r="F907" s="129"/>
      <c r="G907" s="12"/>
      <c r="H907" s="111"/>
      <c r="I907" s="14"/>
      <c r="J907" s="14"/>
      <c r="K907" s="16"/>
      <c r="L907" s="144" t="str">
        <f>IF(K908="","",LOOKUP(K908,{1,2.1,2.2,2.3,3,4.1,4.2,4.3,5.1,5.2,6.1,7,8,9},{"Explosives","Flammable Gas"," Non-Flammable Non-Toxic Gas","Toxic Gas","Flammable Liquid","Flammable Solid","Spontaneously Combustible","Dangerous When Wet","Oxidizing Agent","Organic Peroxide","Toxic","Radioactive","Corrosive","Miscellaneous Dangerous Goods"}))</f>
        <v/>
      </c>
      <c r="M907" s="14"/>
      <c r="N907" s="112"/>
      <c r="O907" s="88"/>
      <c r="P907" s="14"/>
      <c r="Q907" s="15" t="str">
        <f>IF(OR($O907="",$P907=""),"",INDEX('Hide Me'!$AE$4:$AI$8,MATCH($P907,'Hide Me'!$AD$4:$AD$8,0),MATCH($O907,'Hide Me'!$AE$3:$AI$3,0)))</f>
        <v/>
      </c>
      <c r="R907" s="48" t="str">
        <f>IF($Q907="","",VLOOKUP($Q907,'Hide Me'!$AD$11:$AE$14,2,FALSE))</f>
        <v/>
      </c>
      <c r="S907" s="45"/>
    </row>
    <row r="908" spans="1:19" s="19" customFormat="1" x14ac:dyDescent="0.2">
      <c r="A908" s="20"/>
      <c r="B908" s="133"/>
      <c r="C908" s="14"/>
      <c r="D908" s="108"/>
      <c r="E908" s="129"/>
      <c r="F908" s="129"/>
      <c r="G908" s="12"/>
      <c r="H908" s="111"/>
      <c r="I908" s="14"/>
      <c r="J908" s="14"/>
      <c r="K908" s="16"/>
      <c r="L908" s="144" t="str">
        <f>IF(K909="","",LOOKUP(K909,{1,2.1,2.2,2.3,3,4.1,4.2,4.3,5.1,5.2,6.1,7,8,9},{"Explosives","Flammable Gas"," Non-Flammable Non-Toxic Gas","Toxic Gas","Flammable Liquid","Flammable Solid","Spontaneously Combustible","Dangerous When Wet","Oxidizing Agent","Organic Peroxide","Toxic","Radioactive","Corrosive","Miscellaneous Dangerous Goods"}))</f>
        <v/>
      </c>
      <c r="M908" s="14"/>
      <c r="N908" s="112"/>
      <c r="O908" s="88"/>
      <c r="P908" s="14"/>
      <c r="Q908" s="15" t="str">
        <f>IF(OR($O908="",$P908=""),"",INDEX('Hide Me'!$AE$4:$AI$8,MATCH($P908,'Hide Me'!$AD$4:$AD$8,0),MATCH($O908,'Hide Me'!$AE$3:$AI$3,0)))</f>
        <v/>
      </c>
      <c r="R908" s="48" t="str">
        <f>IF($Q908="","",VLOOKUP($Q908,'Hide Me'!$AD$11:$AE$14,2,FALSE))</f>
        <v/>
      </c>
      <c r="S908" s="45"/>
    </row>
    <row r="909" spans="1:19" s="19" customFormat="1" x14ac:dyDescent="0.2">
      <c r="A909" s="20"/>
      <c r="B909" s="133"/>
      <c r="C909" s="14"/>
      <c r="D909" s="108"/>
      <c r="E909" s="129"/>
      <c r="F909" s="129"/>
      <c r="G909" s="12"/>
      <c r="H909" s="111"/>
      <c r="I909" s="14"/>
      <c r="J909" s="14"/>
      <c r="K909" s="16"/>
      <c r="L909" s="144" t="str">
        <f>IF(K910="","",LOOKUP(K910,{1,2.1,2.2,2.3,3,4.1,4.2,4.3,5.1,5.2,6.1,7,8,9},{"Explosives","Flammable Gas"," Non-Flammable Non-Toxic Gas","Toxic Gas","Flammable Liquid","Flammable Solid","Spontaneously Combustible","Dangerous When Wet","Oxidizing Agent","Organic Peroxide","Toxic","Radioactive","Corrosive","Miscellaneous Dangerous Goods"}))</f>
        <v/>
      </c>
      <c r="M909" s="14"/>
      <c r="N909" s="112"/>
      <c r="O909" s="88"/>
      <c r="P909" s="14"/>
      <c r="Q909" s="15" t="str">
        <f>IF(OR($O909="",$P909=""),"",INDEX('Hide Me'!$AE$4:$AI$8,MATCH($P909,'Hide Me'!$AD$4:$AD$8,0),MATCH($O909,'Hide Me'!$AE$3:$AI$3,0)))</f>
        <v/>
      </c>
      <c r="R909" s="48" t="str">
        <f>IF($Q909="","",VLOOKUP($Q909,'Hide Me'!$AD$11:$AE$14,2,FALSE))</f>
        <v/>
      </c>
      <c r="S909" s="45"/>
    </row>
    <row r="910" spans="1:19" s="19" customFormat="1" x14ac:dyDescent="0.2">
      <c r="A910" s="20"/>
      <c r="B910" s="133"/>
      <c r="C910" s="14"/>
      <c r="D910" s="108"/>
      <c r="E910" s="129"/>
      <c r="F910" s="129"/>
      <c r="G910" s="12"/>
      <c r="H910" s="111"/>
      <c r="I910" s="14"/>
      <c r="J910" s="14"/>
      <c r="K910" s="16"/>
      <c r="L910" s="144" t="str">
        <f>IF(K911="","",LOOKUP(K911,{1,2.1,2.2,2.3,3,4.1,4.2,4.3,5.1,5.2,6.1,7,8,9},{"Explosives","Flammable Gas"," Non-Flammable Non-Toxic Gas","Toxic Gas","Flammable Liquid","Flammable Solid","Spontaneously Combustible","Dangerous When Wet","Oxidizing Agent","Organic Peroxide","Toxic","Radioactive","Corrosive","Miscellaneous Dangerous Goods"}))</f>
        <v/>
      </c>
      <c r="M910" s="14"/>
      <c r="N910" s="112"/>
      <c r="O910" s="88"/>
      <c r="P910" s="14"/>
      <c r="Q910" s="15" t="str">
        <f>IF(OR($O910="",$P910=""),"",INDEX('Hide Me'!$AE$4:$AI$8,MATCH($P910,'Hide Me'!$AD$4:$AD$8,0),MATCH($O910,'Hide Me'!$AE$3:$AI$3,0)))</f>
        <v/>
      </c>
      <c r="R910" s="48" t="str">
        <f>IF($Q910="","",VLOOKUP($Q910,'Hide Me'!$AD$11:$AE$14,2,FALSE))</f>
        <v/>
      </c>
      <c r="S910" s="45"/>
    </row>
    <row r="911" spans="1:19" s="19" customFormat="1" x14ac:dyDescent="0.2">
      <c r="A911" s="20"/>
      <c r="B911" s="133"/>
      <c r="C911" s="14"/>
      <c r="D911" s="108"/>
      <c r="E911" s="129"/>
      <c r="F911" s="129"/>
      <c r="G911" s="12"/>
      <c r="H911" s="111"/>
      <c r="I911" s="14"/>
      <c r="J911" s="14"/>
      <c r="K911" s="16"/>
      <c r="L911" s="144" t="str">
        <f>IF(K912="","",LOOKUP(K912,{1,2.1,2.2,2.3,3,4.1,4.2,4.3,5.1,5.2,6.1,7,8,9},{"Explosives","Flammable Gas"," Non-Flammable Non-Toxic Gas","Toxic Gas","Flammable Liquid","Flammable Solid","Spontaneously Combustible","Dangerous When Wet","Oxidizing Agent","Organic Peroxide","Toxic","Radioactive","Corrosive","Miscellaneous Dangerous Goods"}))</f>
        <v/>
      </c>
      <c r="M911" s="14"/>
      <c r="N911" s="112"/>
      <c r="O911" s="88"/>
      <c r="P911" s="14"/>
      <c r="Q911" s="15" t="str">
        <f>IF(OR($O911="",$P911=""),"",INDEX('Hide Me'!$AE$4:$AI$8,MATCH($P911,'Hide Me'!$AD$4:$AD$8,0),MATCH($O911,'Hide Me'!$AE$3:$AI$3,0)))</f>
        <v/>
      </c>
      <c r="R911" s="48" t="str">
        <f>IF($Q911="","",VLOOKUP($Q911,'Hide Me'!$AD$11:$AE$14,2,FALSE))</f>
        <v/>
      </c>
      <c r="S911" s="45"/>
    </row>
    <row r="912" spans="1:19" s="19" customFormat="1" x14ac:dyDescent="0.2">
      <c r="A912" s="20"/>
      <c r="B912" s="133"/>
      <c r="C912" s="14"/>
      <c r="D912" s="108"/>
      <c r="E912" s="129"/>
      <c r="F912" s="129"/>
      <c r="G912" s="12"/>
      <c r="H912" s="111"/>
      <c r="I912" s="14"/>
      <c r="J912" s="14"/>
      <c r="K912" s="16"/>
      <c r="L912" s="144" t="str">
        <f>IF(K913="","",LOOKUP(K913,{1,2.1,2.2,2.3,3,4.1,4.2,4.3,5.1,5.2,6.1,7,8,9},{"Explosives","Flammable Gas"," Non-Flammable Non-Toxic Gas","Toxic Gas","Flammable Liquid","Flammable Solid","Spontaneously Combustible","Dangerous When Wet","Oxidizing Agent","Organic Peroxide","Toxic","Radioactive","Corrosive","Miscellaneous Dangerous Goods"}))</f>
        <v/>
      </c>
      <c r="M912" s="14"/>
      <c r="N912" s="112"/>
      <c r="O912" s="88"/>
      <c r="P912" s="14"/>
      <c r="Q912" s="15" t="str">
        <f>IF(OR($O912="",$P912=""),"",INDEX('Hide Me'!$AE$4:$AI$8,MATCH($P912,'Hide Me'!$AD$4:$AD$8,0),MATCH($O912,'Hide Me'!$AE$3:$AI$3,0)))</f>
        <v/>
      </c>
      <c r="R912" s="48" t="str">
        <f>IF($Q912="","",VLOOKUP($Q912,'Hide Me'!$AD$11:$AE$14,2,FALSE))</f>
        <v/>
      </c>
      <c r="S912" s="45"/>
    </row>
    <row r="913" spans="1:19" s="19" customFormat="1" x14ac:dyDescent="0.2">
      <c r="A913" s="20"/>
      <c r="B913" s="133"/>
      <c r="C913" s="14"/>
      <c r="D913" s="108"/>
      <c r="E913" s="129"/>
      <c r="F913" s="129"/>
      <c r="G913" s="12"/>
      <c r="H913" s="111"/>
      <c r="I913" s="14"/>
      <c r="J913" s="14"/>
      <c r="K913" s="16"/>
      <c r="L913" s="144" t="str">
        <f>IF(K914="","",LOOKUP(K914,{1,2.1,2.2,2.3,3,4.1,4.2,4.3,5.1,5.2,6.1,7,8,9},{"Explosives","Flammable Gas"," Non-Flammable Non-Toxic Gas","Toxic Gas","Flammable Liquid","Flammable Solid","Spontaneously Combustible","Dangerous When Wet","Oxidizing Agent","Organic Peroxide","Toxic","Radioactive","Corrosive","Miscellaneous Dangerous Goods"}))</f>
        <v/>
      </c>
      <c r="M913" s="14"/>
      <c r="N913" s="112"/>
      <c r="O913" s="88"/>
      <c r="P913" s="14"/>
      <c r="Q913" s="15" t="str">
        <f>IF(OR($O913="",$P913=""),"",INDEX('Hide Me'!$AE$4:$AI$8,MATCH($P913,'Hide Me'!$AD$4:$AD$8,0),MATCH($O913,'Hide Me'!$AE$3:$AI$3,0)))</f>
        <v/>
      </c>
      <c r="R913" s="48" t="str">
        <f>IF($Q913="","",VLOOKUP($Q913,'Hide Me'!$AD$11:$AE$14,2,FALSE))</f>
        <v/>
      </c>
      <c r="S913" s="45"/>
    </row>
    <row r="914" spans="1:19" s="19" customFormat="1" x14ac:dyDescent="0.2">
      <c r="A914" s="20"/>
      <c r="B914" s="133"/>
      <c r="C914" s="14"/>
      <c r="D914" s="108"/>
      <c r="E914" s="129"/>
      <c r="F914" s="129"/>
      <c r="G914" s="12"/>
      <c r="H914" s="111"/>
      <c r="I914" s="14"/>
      <c r="J914" s="14"/>
      <c r="K914" s="16"/>
      <c r="L914" s="144" t="str">
        <f>IF(K915="","",LOOKUP(K915,{1,2.1,2.2,2.3,3,4.1,4.2,4.3,5.1,5.2,6.1,7,8,9},{"Explosives","Flammable Gas"," Non-Flammable Non-Toxic Gas","Toxic Gas","Flammable Liquid","Flammable Solid","Spontaneously Combustible","Dangerous When Wet","Oxidizing Agent","Organic Peroxide","Toxic","Radioactive","Corrosive","Miscellaneous Dangerous Goods"}))</f>
        <v/>
      </c>
      <c r="M914" s="14"/>
      <c r="N914" s="112"/>
      <c r="O914" s="88"/>
      <c r="P914" s="14"/>
      <c r="Q914" s="15" t="str">
        <f>IF(OR($O914="",$P914=""),"",INDEX('Hide Me'!$AE$4:$AI$8,MATCH($P914,'Hide Me'!$AD$4:$AD$8,0),MATCH($O914,'Hide Me'!$AE$3:$AI$3,0)))</f>
        <v/>
      </c>
      <c r="R914" s="48" t="str">
        <f>IF($Q914="","",VLOOKUP($Q914,'Hide Me'!$AD$11:$AE$14,2,FALSE))</f>
        <v/>
      </c>
      <c r="S914" s="45"/>
    </row>
    <row r="915" spans="1:19" s="19" customFormat="1" x14ac:dyDescent="0.2">
      <c r="A915" s="20"/>
      <c r="B915" s="133"/>
      <c r="C915" s="14"/>
      <c r="D915" s="108"/>
      <c r="E915" s="129"/>
      <c r="F915" s="129"/>
      <c r="G915" s="12"/>
      <c r="H915" s="111"/>
      <c r="I915" s="14"/>
      <c r="J915" s="14"/>
      <c r="K915" s="16"/>
      <c r="L915" s="144" t="str">
        <f>IF(K916="","",LOOKUP(K916,{1,2.1,2.2,2.3,3,4.1,4.2,4.3,5.1,5.2,6.1,7,8,9},{"Explosives","Flammable Gas"," Non-Flammable Non-Toxic Gas","Toxic Gas","Flammable Liquid","Flammable Solid","Spontaneously Combustible","Dangerous When Wet","Oxidizing Agent","Organic Peroxide","Toxic","Radioactive","Corrosive","Miscellaneous Dangerous Goods"}))</f>
        <v/>
      </c>
      <c r="M915" s="14"/>
      <c r="N915" s="112"/>
      <c r="O915" s="88"/>
      <c r="P915" s="14"/>
      <c r="Q915" s="15" t="str">
        <f>IF(OR($O915="",$P915=""),"",INDEX('Hide Me'!$AE$4:$AI$8,MATCH($P915,'Hide Me'!$AD$4:$AD$8,0),MATCH($O915,'Hide Me'!$AE$3:$AI$3,0)))</f>
        <v/>
      </c>
      <c r="R915" s="48" t="str">
        <f>IF($Q915="","",VLOOKUP($Q915,'Hide Me'!$AD$11:$AE$14,2,FALSE))</f>
        <v/>
      </c>
      <c r="S915" s="45"/>
    </row>
    <row r="916" spans="1:19" s="19" customFormat="1" x14ac:dyDescent="0.2">
      <c r="A916" s="20"/>
      <c r="B916" s="133"/>
      <c r="C916" s="14"/>
      <c r="D916" s="108"/>
      <c r="E916" s="129"/>
      <c r="F916" s="129"/>
      <c r="G916" s="12"/>
      <c r="H916" s="111"/>
      <c r="I916" s="14"/>
      <c r="J916" s="14"/>
      <c r="K916" s="16"/>
      <c r="L916" s="144" t="str">
        <f>IF(K917="","",LOOKUP(K917,{1,2.1,2.2,2.3,3,4.1,4.2,4.3,5.1,5.2,6.1,7,8,9},{"Explosives","Flammable Gas"," Non-Flammable Non-Toxic Gas","Toxic Gas","Flammable Liquid","Flammable Solid","Spontaneously Combustible","Dangerous When Wet","Oxidizing Agent","Organic Peroxide","Toxic","Radioactive","Corrosive","Miscellaneous Dangerous Goods"}))</f>
        <v/>
      </c>
      <c r="M916" s="14"/>
      <c r="N916" s="112"/>
      <c r="O916" s="88"/>
      <c r="P916" s="14"/>
      <c r="Q916" s="15" t="str">
        <f>IF(OR($O916="",$P916=""),"",INDEX('Hide Me'!$AE$4:$AI$8,MATCH($P916,'Hide Me'!$AD$4:$AD$8,0),MATCH($O916,'Hide Me'!$AE$3:$AI$3,0)))</f>
        <v/>
      </c>
      <c r="R916" s="48" t="str">
        <f>IF($Q916="","",VLOOKUP($Q916,'Hide Me'!$AD$11:$AE$14,2,FALSE))</f>
        <v/>
      </c>
      <c r="S916" s="45"/>
    </row>
    <row r="917" spans="1:19" s="19" customFormat="1" x14ac:dyDescent="0.2">
      <c r="A917" s="20"/>
      <c r="B917" s="133"/>
      <c r="C917" s="14"/>
      <c r="D917" s="108"/>
      <c r="E917" s="129"/>
      <c r="F917" s="129"/>
      <c r="G917" s="12"/>
      <c r="H917" s="111"/>
      <c r="I917" s="14"/>
      <c r="J917" s="14"/>
      <c r="K917" s="16"/>
      <c r="L917" s="144" t="str">
        <f>IF(K918="","",LOOKUP(K918,{1,2.1,2.2,2.3,3,4.1,4.2,4.3,5.1,5.2,6.1,7,8,9},{"Explosives","Flammable Gas"," Non-Flammable Non-Toxic Gas","Toxic Gas","Flammable Liquid","Flammable Solid","Spontaneously Combustible","Dangerous When Wet","Oxidizing Agent","Organic Peroxide","Toxic","Radioactive","Corrosive","Miscellaneous Dangerous Goods"}))</f>
        <v/>
      </c>
      <c r="M917" s="14"/>
      <c r="N917" s="112"/>
      <c r="O917" s="88"/>
      <c r="P917" s="14"/>
      <c r="Q917" s="15" t="str">
        <f>IF(OR($O917="",$P917=""),"",INDEX('Hide Me'!$AE$4:$AI$8,MATCH($P917,'Hide Me'!$AD$4:$AD$8,0),MATCH($O917,'Hide Me'!$AE$3:$AI$3,0)))</f>
        <v/>
      </c>
      <c r="R917" s="48" t="str">
        <f>IF($Q917="","",VLOOKUP($Q917,'Hide Me'!$AD$11:$AE$14,2,FALSE))</f>
        <v/>
      </c>
      <c r="S917" s="45"/>
    </row>
    <row r="918" spans="1:19" s="19" customFormat="1" x14ac:dyDescent="0.2">
      <c r="A918" s="20"/>
      <c r="B918" s="133"/>
      <c r="C918" s="14"/>
      <c r="D918" s="108"/>
      <c r="E918" s="129"/>
      <c r="F918" s="129"/>
      <c r="G918" s="12"/>
      <c r="H918" s="111"/>
      <c r="I918" s="14"/>
      <c r="J918" s="14"/>
      <c r="K918" s="16"/>
      <c r="L918" s="144" t="str">
        <f>IF(K919="","",LOOKUP(K919,{1,2.1,2.2,2.3,3,4.1,4.2,4.3,5.1,5.2,6.1,7,8,9},{"Explosives","Flammable Gas"," Non-Flammable Non-Toxic Gas","Toxic Gas","Flammable Liquid","Flammable Solid","Spontaneously Combustible","Dangerous When Wet","Oxidizing Agent","Organic Peroxide","Toxic","Radioactive","Corrosive","Miscellaneous Dangerous Goods"}))</f>
        <v/>
      </c>
      <c r="M918" s="14"/>
      <c r="N918" s="112"/>
      <c r="O918" s="88"/>
      <c r="P918" s="14"/>
      <c r="Q918" s="15" t="str">
        <f>IF(OR($O918="",$P918=""),"",INDEX('Hide Me'!$AE$4:$AI$8,MATCH($P918,'Hide Me'!$AD$4:$AD$8,0),MATCH($O918,'Hide Me'!$AE$3:$AI$3,0)))</f>
        <v/>
      </c>
      <c r="R918" s="48" t="str">
        <f>IF($Q918="","",VLOOKUP($Q918,'Hide Me'!$AD$11:$AE$14,2,FALSE))</f>
        <v/>
      </c>
      <c r="S918" s="45"/>
    </row>
    <row r="919" spans="1:19" s="19" customFormat="1" x14ac:dyDescent="0.2">
      <c r="A919" s="20"/>
      <c r="B919" s="133"/>
      <c r="C919" s="14"/>
      <c r="D919" s="108"/>
      <c r="E919" s="129"/>
      <c r="F919" s="129"/>
      <c r="G919" s="12"/>
      <c r="H919" s="111"/>
      <c r="I919" s="14"/>
      <c r="J919" s="14"/>
      <c r="K919" s="16"/>
      <c r="L919" s="144" t="str">
        <f>IF(K920="","",LOOKUP(K920,{1,2.1,2.2,2.3,3,4.1,4.2,4.3,5.1,5.2,6.1,7,8,9},{"Explosives","Flammable Gas"," Non-Flammable Non-Toxic Gas","Toxic Gas","Flammable Liquid","Flammable Solid","Spontaneously Combustible","Dangerous When Wet","Oxidizing Agent","Organic Peroxide","Toxic","Radioactive","Corrosive","Miscellaneous Dangerous Goods"}))</f>
        <v/>
      </c>
      <c r="M919" s="14"/>
      <c r="N919" s="112"/>
      <c r="O919" s="88"/>
      <c r="P919" s="14"/>
      <c r="Q919" s="15" t="str">
        <f>IF(OR($O919="",$P919=""),"",INDEX('Hide Me'!$AE$4:$AI$8,MATCH($P919,'Hide Me'!$AD$4:$AD$8,0),MATCH($O919,'Hide Me'!$AE$3:$AI$3,0)))</f>
        <v/>
      </c>
      <c r="R919" s="48" t="str">
        <f>IF($Q919="","",VLOOKUP($Q919,'Hide Me'!$AD$11:$AE$14,2,FALSE))</f>
        <v/>
      </c>
      <c r="S919" s="45"/>
    </row>
    <row r="920" spans="1:19" s="19" customFormat="1" x14ac:dyDescent="0.2">
      <c r="A920" s="20"/>
      <c r="B920" s="133"/>
      <c r="C920" s="14"/>
      <c r="D920" s="108"/>
      <c r="E920" s="129"/>
      <c r="F920" s="129"/>
      <c r="G920" s="12"/>
      <c r="H920" s="111"/>
      <c r="I920" s="14"/>
      <c r="J920" s="14"/>
      <c r="K920" s="16"/>
      <c r="L920" s="144" t="str">
        <f>IF(K921="","",LOOKUP(K921,{1,2.1,2.2,2.3,3,4.1,4.2,4.3,5.1,5.2,6.1,7,8,9},{"Explosives","Flammable Gas"," Non-Flammable Non-Toxic Gas","Toxic Gas","Flammable Liquid","Flammable Solid","Spontaneously Combustible","Dangerous When Wet","Oxidizing Agent","Organic Peroxide","Toxic","Radioactive","Corrosive","Miscellaneous Dangerous Goods"}))</f>
        <v/>
      </c>
      <c r="M920" s="14"/>
      <c r="N920" s="112"/>
      <c r="O920" s="88"/>
      <c r="P920" s="14"/>
      <c r="Q920" s="15" t="str">
        <f>IF(OR($O920="",$P920=""),"",INDEX('Hide Me'!$AE$4:$AI$8,MATCH($P920,'Hide Me'!$AD$4:$AD$8,0),MATCH($O920,'Hide Me'!$AE$3:$AI$3,0)))</f>
        <v/>
      </c>
      <c r="R920" s="48" t="str">
        <f>IF($Q920="","",VLOOKUP($Q920,'Hide Me'!$AD$11:$AE$14,2,FALSE))</f>
        <v/>
      </c>
      <c r="S920" s="45"/>
    </row>
    <row r="921" spans="1:19" s="19" customFormat="1" x14ac:dyDescent="0.2">
      <c r="A921" s="20"/>
      <c r="B921" s="133"/>
      <c r="C921" s="14"/>
      <c r="D921" s="108"/>
      <c r="E921" s="129"/>
      <c r="F921" s="129"/>
      <c r="G921" s="12"/>
      <c r="H921" s="111"/>
      <c r="I921" s="14"/>
      <c r="J921" s="14"/>
      <c r="K921" s="16"/>
      <c r="L921" s="144" t="str">
        <f>IF(K922="","",LOOKUP(K922,{1,2.1,2.2,2.3,3,4.1,4.2,4.3,5.1,5.2,6.1,7,8,9},{"Explosives","Flammable Gas"," Non-Flammable Non-Toxic Gas","Toxic Gas","Flammable Liquid","Flammable Solid","Spontaneously Combustible","Dangerous When Wet","Oxidizing Agent","Organic Peroxide","Toxic","Radioactive","Corrosive","Miscellaneous Dangerous Goods"}))</f>
        <v/>
      </c>
      <c r="M921" s="14"/>
      <c r="N921" s="112"/>
      <c r="O921" s="88"/>
      <c r="P921" s="14"/>
      <c r="Q921" s="15" t="str">
        <f>IF(OR($O921="",$P921=""),"",INDEX('Hide Me'!$AE$4:$AI$8,MATCH($P921,'Hide Me'!$AD$4:$AD$8,0),MATCH($O921,'Hide Me'!$AE$3:$AI$3,0)))</f>
        <v/>
      </c>
      <c r="R921" s="48" t="str">
        <f>IF($Q921="","",VLOOKUP($Q921,'Hide Me'!$AD$11:$AE$14,2,FALSE))</f>
        <v/>
      </c>
      <c r="S921" s="45"/>
    </row>
    <row r="922" spans="1:19" s="19" customFormat="1" x14ac:dyDescent="0.2">
      <c r="A922" s="20"/>
      <c r="B922" s="133"/>
      <c r="C922" s="14"/>
      <c r="D922" s="108"/>
      <c r="E922" s="129"/>
      <c r="F922" s="129"/>
      <c r="G922" s="12"/>
      <c r="H922" s="111"/>
      <c r="I922" s="14"/>
      <c r="J922" s="14"/>
      <c r="K922" s="16"/>
      <c r="L922" s="144" t="str">
        <f>IF(K923="","",LOOKUP(K923,{1,2.1,2.2,2.3,3,4.1,4.2,4.3,5.1,5.2,6.1,7,8,9},{"Explosives","Flammable Gas"," Non-Flammable Non-Toxic Gas","Toxic Gas","Flammable Liquid","Flammable Solid","Spontaneously Combustible","Dangerous When Wet","Oxidizing Agent","Organic Peroxide","Toxic","Radioactive","Corrosive","Miscellaneous Dangerous Goods"}))</f>
        <v/>
      </c>
      <c r="M922" s="14"/>
      <c r="N922" s="112"/>
      <c r="O922" s="88"/>
      <c r="P922" s="14"/>
      <c r="Q922" s="15" t="str">
        <f>IF(OR($O922="",$P922=""),"",INDEX('Hide Me'!$AE$4:$AI$8,MATCH($P922,'Hide Me'!$AD$4:$AD$8,0),MATCH($O922,'Hide Me'!$AE$3:$AI$3,0)))</f>
        <v/>
      </c>
      <c r="R922" s="48" t="str">
        <f>IF($Q922="","",VLOOKUP($Q922,'Hide Me'!$AD$11:$AE$14,2,FALSE))</f>
        <v/>
      </c>
      <c r="S922" s="45"/>
    </row>
    <row r="923" spans="1:19" s="19" customFormat="1" x14ac:dyDescent="0.2">
      <c r="A923" s="20"/>
      <c r="B923" s="133"/>
      <c r="C923" s="14"/>
      <c r="D923" s="108"/>
      <c r="E923" s="129"/>
      <c r="F923" s="129"/>
      <c r="G923" s="12"/>
      <c r="H923" s="111"/>
      <c r="I923" s="14"/>
      <c r="J923" s="14"/>
      <c r="K923" s="16"/>
      <c r="L923" s="144" t="str">
        <f>IF(K924="","",LOOKUP(K924,{1,2.1,2.2,2.3,3,4.1,4.2,4.3,5.1,5.2,6.1,7,8,9},{"Explosives","Flammable Gas"," Non-Flammable Non-Toxic Gas","Toxic Gas","Flammable Liquid","Flammable Solid","Spontaneously Combustible","Dangerous When Wet","Oxidizing Agent","Organic Peroxide","Toxic","Radioactive","Corrosive","Miscellaneous Dangerous Goods"}))</f>
        <v/>
      </c>
      <c r="M923" s="14"/>
      <c r="N923" s="112"/>
      <c r="O923" s="88"/>
      <c r="P923" s="14"/>
      <c r="Q923" s="15" t="str">
        <f>IF(OR($O923="",$P923=""),"",INDEX('Hide Me'!$AE$4:$AI$8,MATCH($P923,'Hide Me'!$AD$4:$AD$8,0),MATCH($O923,'Hide Me'!$AE$3:$AI$3,0)))</f>
        <v/>
      </c>
      <c r="R923" s="48" t="str">
        <f>IF($Q923="","",VLOOKUP($Q923,'Hide Me'!$AD$11:$AE$14,2,FALSE))</f>
        <v/>
      </c>
      <c r="S923" s="45"/>
    </row>
    <row r="924" spans="1:19" s="19" customFormat="1" x14ac:dyDescent="0.2">
      <c r="A924" s="20"/>
      <c r="B924" s="133"/>
      <c r="C924" s="14"/>
      <c r="D924" s="108"/>
      <c r="E924" s="129"/>
      <c r="F924" s="129"/>
      <c r="G924" s="12"/>
      <c r="H924" s="111"/>
      <c r="I924" s="14"/>
      <c r="J924" s="14"/>
      <c r="K924" s="16"/>
      <c r="L924" s="144" t="str">
        <f>IF(K925="","",LOOKUP(K925,{1,2.1,2.2,2.3,3,4.1,4.2,4.3,5.1,5.2,6.1,7,8,9},{"Explosives","Flammable Gas"," Non-Flammable Non-Toxic Gas","Toxic Gas","Flammable Liquid","Flammable Solid","Spontaneously Combustible","Dangerous When Wet","Oxidizing Agent","Organic Peroxide","Toxic","Radioactive","Corrosive","Miscellaneous Dangerous Goods"}))</f>
        <v/>
      </c>
      <c r="M924" s="14"/>
      <c r="N924" s="112"/>
      <c r="O924" s="88"/>
      <c r="P924" s="14"/>
      <c r="Q924" s="15" t="str">
        <f>IF(OR($O924="",$P924=""),"",INDEX('Hide Me'!$AE$4:$AI$8,MATCH($P924,'Hide Me'!$AD$4:$AD$8,0),MATCH($O924,'Hide Me'!$AE$3:$AI$3,0)))</f>
        <v/>
      </c>
      <c r="R924" s="48" t="str">
        <f>IF($Q924="","",VLOOKUP($Q924,'Hide Me'!$AD$11:$AE$14,2,FALSE))</f>
        <v/>
      </c>
      <c r="S924" s="45"/>
    </row>
    <row r="925" spans="1:19" s="19" customFormat="1" x14ac:dyDescent="0.2">
      <c r="A925" s="20"/>
      <c r="B925" s="133"/>
      <c r="C925" s="14"/>
      <c r="D925" s="108"/>
      <c r="E925" s="129"/>
      <c r="F925" s="129"/>
      <c r="G925" s="12"/>
      <c r="H925" s="111"/>
      <c r="I925" s="14"/>
      <c r="J925" s="14"/>
      <c r="K925" s="16"/>
      <c r="L925" s="144" t="str">
        <f>IF(K926="","",LOOKUP(K926,{1,2.1,2.2,2.3,3,4.1,4.2,4.3,5.1,5.2,6.1,7,8,9},{"Explosives","Flammable Gas"," Non-Flammable Non-Toxic Gas","Toxic Gas","Flammable Liquid","Flammable Solid","Spontaneously Combustible","Dangerous When Wet","Oxidizing Agent","Organic Peroxide","Toxic","Radioactive","Corrosive","Miscellaneous Dangerous Goods"}))</f>
        <v/>
      </c>
      <c r="M925" s="14"/>
      <c r="N925" s="112"/>
      <c r="O925" s="88"/>
      <c r="P925" s="14"/>
      <c r="Q925" s="15" t="str">
        <f>IF(OR($O925="",$P925=""),"",INDEX('Hide Me'!$AE$4:$AI$8,MATCH($P925,'Hide Me'!$AD$4:$AD$8,0),MATCH($O925,'Hide Me'!$AE$3:$AI$3,0)))</f>
        <v/>
      </c>
      <c r="R925" s="48" t="str">
        <f>IF($Q925="","",VLOOKUP($Q925,'Hide Me'!$AD$11:$AE$14,2,FALSE))</f>
        <v/>
      </c>
      <c r="S925" s="45"/>
    </row>
    <row r="926" spans="1:19" s="19" customFormat="1" x14ac:dyDescent="0.2">
      <c r="A926" s="20"/>
      <c r="B926" s="133"/>
      <c r="C926" s="14"/>
      <c r="D926" s="108"/>
      <c r="E926" s="129"/>
      <c r="F926" s="129"/>
      <c r="G926" s="12"/>
      <c r="H926" s="111"/>
      <c r="I926" s="14"/>
      <c r="J926" s="14"/>
      <c r="K926" s="16"/>
      <c r="L926" s="144" t="str">
        <f>IF(K927="","",LOOKUP(K927,{1,2.1,2.2,2.3,3,4.1,4.2,4.3,5.1,5.2,6.1,7,8,9},{"Explosives","Flammable Gas"," Non-Flammable Non-Toxic Gas","Toxic Gas","Flammable Liquid","Flammable Solid","Spontaneously Combustible","Dangerous When Wet","Oxidizing Agent","Organic Peroxide","Toxic","Radioactive","Corrosive","Miscellaneous Dangerous Goods"}))</f>
        <v/>
      </c>
      <c r="M926" s="14"/>
      <c r="N926" s="112"/>
      <c r="O926" s="88"/>
      <c r="P926" s="14"/>
      <c r="Q926" s="15" t="str">
        <f>IF(OR($O926="",$P926=""),"",INDEX('Hide Me'!$AE$4:$AI$8,MATCH($P926,'Hide Me'!$AD$4:$AD$8,0),MATCH($O926,'Hide Me'!$AE$3:$AI$3,0)))</f>
        <v/>
      </c>
      <c r="R926" s="48" t="str">
        <f>IF($Q926="","",VLOOKUP($Q926,'Hide Me'!$AD$11:$AE$14,2,FALSE))</f>
        <v/>
      </c>
      <c r="S926" s="45"/>
    </row>
    <row r="927" spans="1:19" s="19" customFormat="1" x14ac:dyDescent="0.2">
      <c r="A927" s="20"/>
      <c r="B927" s="133"/>
      <c r="C927" s="14"/>
      <c r="D927" s="108"/>
      <c r="E927" s="129"/>
      <c r="F927" s="129"/>
      <c r="G927" s="12"/>
      <c r="H927" s="111"/>
      <c r="I927" s="14"/>
      <c r="J927" s="14"/>
      <c r="K927" s="16"/>
      <c r="L927" s="144" t="str">
        <f>IF(K928="","",LOOKUP(K928,{1,2.1,2.2,2.3,3,4.1,4.2,4.3,5.1,5.2,6.1,7,8,9},{"Explosives","Flammable Gas"," Non-Flammable Non-Toxic Gas","Toxic Gas","Flammable Liquid","Flammable Solid","Spontaneously Combustible","Dangerous When Wet","Oxidizing Agent","Organic Peroxide","Toxic","Radioactive","Corrosive","Miscellaneous Dangerous Goods"}))</f>
        <v/>
      </c>
      <c r="M927" s="14"/>
      <c r="N927" s="112"/>
      <c r="O927" s="88"/>
      <c r="P927" s="14"/>
      <c r="Q927" s="15" t="str">
        <f>IF(OR($O927="",$P927=""),"",INDEX('Hide Me'!$AE$4:$AI$8,MATCH($P927,'Hide Me'!$AD$4:$AD$8,0),MATCH($O927,'Hide Me'!$AE$3:$AI$3,0)))</f>
        <v/>
      </c>
      <c r="R927" s="48" t="str">
        <f>IF($Q927="","",VLOOKUP($Q927,'Hide Me'!$AD$11:$AE$14,2,FALSE))</f>
        <v/>
      </c>
      <c r="S927" s="45"/>
    </row>
    <row r="928" spans="1:19" s="19" customFormat="1" x14ac:dyDescent="0.2">
      <c r="A928" s="20"/>
      <c r="B928" s="133"/>
      <c r="C928" s="14"/>
      <c r="D928" s="108"/>
      <c r="E928" s="129"/>
      <c r="F928" s="129"/>
      <c r="G928" s="12"/>
      <c r="H928" s="111"/>
      <c r="I928" s="14"/>
      <c r="J928" s="14"/>
      <c r="K928" s="16"/>
      <c r="L928" s="144" t="str">
        <f>IF(K929="","",LOOKUP(K929,{1,2.1,2.2,2.3,3,4.1,4.2,4.3,5.1,5.2,6.1,7,8,9},{"Explosives","Flammable Gas"," Non-Flammable Non-Toxic Gas","Toxic Gas","Flammable Liquid","Flammable Solid","Spontaneously Combustible","Dangerous When Wet","Oxidizing Agent","Organic Peroxide","Toxic","Radioactive","Corrosive","Miscellaneous Dangerous Goods"}))</f>
        <v/>
      </c>
      <c r="M928" s="14"/>
      <c r="N928" s="112"/>
      <c r="O928" s="88"/>
      <c r="P928" s="14"/>
      <c r="Q928" s="15" t="str">
        <f>IF(OR($O928="",$P928=""),"",INDEX('Hide Me'!$AE$4:$AI$8,MATCH($P928,'Hide Me'!$AD$4:$AD$8,0),MATCH($O928,'Hide Me'!$AE$3:$AI$3,0)))</f>
        <v/>
      </c>
      <c r="R928" s="48" t="str">
        <f>IF($Q928="","",VLOOKUP($Q928,'Hide Me'!$AD$11:$AE$14,2,FALSE))</f>
        <v/>
      </c>
      <c r="S928" s="45"/>
    </row>
    <row r="929" spans="1:19" s="19" customFormat="1" x14ac:dyDescent="0.2">
      <c r="A929" s="20"/>
      <c r="B929" s="133"/>
      <c r="C929" s="14"/>
      <c r="D929" s="108"/>
      <c r="E929" s="129"/>
      <c r="F929" s="129"/>
      <c r="G929" s="12" t="s">
        <v>139</v>
      </c>
      <c r="H929" s="111"/>
      <c r="I929" s="14"/>
      <c r="J929" s="14"/>
      <c r="K929" s="16"/>
      <c r="L929" s="144" t="str">
        <f>IF(K930="","",LOOKUP(K930,{1,2.1,2.2,2.3,3,4.1,4.2,4.3,5.1,5.2,6.1,7,8,9},{"Explosives","Flammable Gas"," Non-Flammable Non-Toxic Gas","Toxic Gas","Flammable Liquid","Flammable Solid","Spontaneously Combustible","Dangerous When Wet","Oxidizing Agent","Organic Peroxide","Toxic","Radioactive","Corrosive","Miscellaneous Dangerous Goods"}))</f>
        <v/>
      </c>
      <c r="M929" s="14"/>
      <c r="N929" s="112"/>
      <c r="O929" s="88"/>
      <c r="P929" s="14"/>
      <c r="Q929" s="15" t="str">
        <f>IF(OR($O929="",$P929=""),"",INDEX('Hide Me'!$AE$4:$AI$8,MATCH($P929,'Hide Me'!$AD$4:$AD$8,0),MATCH($O929,'Hide Me'!$AE$3:$AI$3,0)))</f>
        <v/>
      </c>
      <c r="R929" s="48" t="str">
        <f>IF($Q929="","",VLOOKUP($Q929,'Hide Me'!$AD$11:$AE$14,2,FALSE))</f>
        <v/>
      </c>
      <c r="S929" s="45"/>
    </row>
    <row r="930" spans="1:19" s="19" customFormat="1" x14ac:dyDescent="0.2">
      <c r="A930" s="20"/>
      <c r="B930" s="133"/>
      <c r="C930" s="14"/>
      <c r="D930" s="108"/>
      <c r="E930" s="129"/>
      <c r="F930" s="129"/>
      <c r="G930" s="12"/>
      <c r="H930" s="111"/>
      <c r="I930" s="14"/>
      <c r="J930" s="14"/>
      <c r="K930" s="16"/>
      <c r="L930" s="144" t="str">
        <f>IF(K931="","",LOOKUP(K931,{1,2.1,2.2,2.3,3,4.1,4.2,4.3,5.1,5.2,6.1,7,8,9},{"Explosives","Flammable Gas"," Non-Flammable Non-Toxic Gas","Toxic Gas","Flammable Liquid","Flammable Solid","Spontaneously Combustible","Dangerous When Wet","Oxidizing Agent","Organic Peroxide","Toxic","Radioactive","Corrosive","Miscellaneous Dangerous Goods"}))</f>
        <v/>
      </c>
      <c r="M930" s="14"/>
      <c r="N930" s="112"/>
      <c r="O930" s="88"/>
      <c r="P930" s="14"/>
      <c r="Q930" s="15" t="str">
        <f>IF(OR($O930="",$P930=""),"",INDEX('Hide Me'!$AE$4:$AI$8,MATCH($P930,'Hide Me'!$AD$4:$AD$8,0),MATCH($O930,'Hide Me'!$AE$3:$AI$3,0)))</f>
        <v/>
      </c>
      <c r="R930" s="48" t="str">
        <f>IF($Q930="","",VLOOKUP($Q930,'Hide Me'!$AD$11:$AE$14,2,FALSE))</f>
        <v/>
      </c>
      <c r="S930" s="45"/>
    </row>
    <row r="931" spans="1:19" s="19" customFormat="1" x14ac:dyDescent="0.2">
      <c r="A931" s="20"/>
      <c r="B931" s="133"/>
      <c r="C931" s="14"/>
      <c r="D931" s="108"/>
      <c r="E931" s="129"/>
      <c r="F931" s="129"/>
      <c r="G931" s="12"/>
      <c r="H931" s="111"/>
      <c r="I931" s="14"/>
      <c r="J931" s="14"/>
      <c r="K931" s="16"/>
      <c r="L931" s="144" t="str">
        <f>IF(K932="","",LOOKUP(K932,{1,2.1,2.2,2.3,3,4.1,4.2,4.3,5.1,5.2,6.1,7,8,9},{"Explosives","Flammable Gas"," Non-Flammable Non-Toxic Gas","Toxic Gas","Flammable Liquid","Flammable Solid","Spontaneously Combustible","Dangerous When Wet","Oxidizing Agent","Organic Peroxide","Toxic","Radioactive","Corrosive","Miscellaneous Dangerous Goods"}))</f>
        <v/>
      </c>
      <c r="M931" s="14"/>
      <c r="N931" s="112"/>
      <c r="O931" s="88"/>
      <c r="P931" s="14"/>
      <c r="Q931" s="15" t="str">
        <f>IF(OR($O931="",$P931=""),"",INDEX('Hide Me'!$AE$4:$AI$8,MATCH($P931,'Hide Me'!$AD$4:$AD$8,0),MATCH($O931,'Hide Me'!$AE$3:$AI$3,0)))</f>
        <v/>
      </c>
      <c r="R931" s="48" t="str">
        <f>IF($Q931="","",VLOOKUP($Q931,'Hide Me'!$AD$11:$AE$14,2,FALSE))</f>
        <v/>
      </c>
      <c r="S931" s="45"/>
    </row>
    <row r="932" spans="1:19" s="19" customFormat="1" x14ac:dyDescent="0.2">
      <c r="A932" s="20"/>
      <c r="B932" s="133"/>
      <c r="C932" s="14"/>
      <c r="D932" s="108"/>
      <c r="E932" s="129"/>
      <c r="F932" s="129"/>
      <c r="G932" s="12"/>
      <c r="H932" s="111"/>
      <c r="I932" s="14"/>
      <c r="J932" s="14"/>
      <c r="K932" s="16"/>
      <c r="L932" s="144" t="str">
        <f>IF(K933="","",LOOKUP(K933,{1,2.1,2.2,2.3,3,4.1,4.2,4.3,5.1,5.2,6.1,7,8,9},{"Explosives","Flammable Gas"," Non-Flammable Non-Toxic Gas","Toxic Gas","Flammable Liquid","Flammable Solid","Spontaneously Combustible","Dangerous When Wet","Oxidizing Agent","Organic Peroxide","Toxic","Radioactive","Corrosive","Miscellaneous Dangerous Goods"}))</f>
        <v/>
      </c>
      <c r="M932" s="14"/>
      <c r="N932" s="112"/>
      <c r="O932" s="88"/>
      <c r="P932" s="14"/>
      <c r="Q932" s="15" t="str">
        <f>IF(OR($O932="",$P932=""),"",INDEX('Hide Me'!$AE$4:$AI$8,MATCH($P932,'Hide Me'!$AD$4:$AD$8,0),MATCH($O932,'Hide Me'!$AE$3:$AI$3,0)))</f>
        <v/>
      </c>
      <c r="R932" s="48" t="str">
        <f>IF($Q932="","",VLOOKUP($Q932,'Hide Me'!$AD$11:$AE$14,2,FALSE))</f>
        <v/>
      </c>
      <c r="S932" s="45"/>
    </row>
    <row r="933" spans="1:19" s="19" customFormat="1" x14ac:dyDescent="0.2">
      <c r="A933" s="20"/>
      <c r="B933" s="133"/>
      <c r="C933" s="14"/>
      <c r="D933" s="108"/>
      <c r="E933" s="129"/>
      <c r="F933" s="129"/>
      <c r="G933" s="12"/>
      <c r="H933" s="111"/>
      <c r="I933" s="14"/>
      <c r="J933" s="14"/>
      <c r="K933" s="16"/>
      <c r="L933" s="144" t="str">
        <f>IF(K934="","",LOOKUP(K934,{1,2.1,2.2,2.3,3,4.1,4.2,4.3,5.1,5.2,6.1,7,8,9},{"Explosives","Flammable Gas"," Non-Flammable Non-Toxic Gas","Toxic Gas","Flammable Liquid","Flammable Solid","Spontaneously Combustible","Dangerous When Wet","Oxidizing Agent","Organic Peroxide","Toxic","Radioactive","Corrosive","Miscellaneous Dangerous Goods"}))</f>
        <v/>
      </c>
      <c r="M933" s="14"/>
      <c r="N933" s="112"/>
      <c r="O933" s="88"/>
      <c r="P933" s="14"/>
      <c r="Q933" s="15" t="str">
        <f>IF(OR($O933="",$P933=""),"",INDEX('Hide Me'!$AE$4:$AI$8,MATCH($P933,'Hide Me'!$AD$4:$AD$8,0),MATCH($O933,'Hide Me'!$AE$3:$AI$3,0)))</f>
        <v/>
      </c>
      <c r="R933" s="48" t="str">
        <f>IF($Q933="","",VLOOKUP($Q933,'Hide Me'!$AD$11:$AE$14,2,FALSE))</f>
        <v/>
      </c>
      <c r="S933" s="45"/>
    </row>
    <row r="934" spans="1:19" s="19" customFormat="1" x14ac:dyDescent="0.2">
      <c r="A934" s="20"/>
      <c r="B934" s="133"/>
      <c r="C934" s="14"/>
      <c r="D934" s="108"/>
      <c r="E934" s="129"/>
      <c r="F934" s="129"/>
      <c r="G934" s="12"/>
      <c r="H934" s="111"/>
      <c r="I934" s="14"/>
      <c r="J934" s="14"/>
      <c r="K934" s="16"/>
      <c r="L934" s="144" t="str">
        <f>IF(K935="","",LOOKUP(K935,{1,2.1,2.2,2.3,3,4.1,4.2,4.3,5.1,5.2,6.1,7,8,9},{"Explosives","Flammable Gas"," Non-Flammable Non-Toxic Gas","Toxic Gas","Flammable Liquid","Flammable Solid","Spontaneously Combustible","Dangerous When Wet","Oxidizing Agent","Organic Peroxide","Toxic","Radioactive","Corrosive","Miscellaneous Dangerous Goods"}))</f>
        <v/>
      </c>
      <c r="M934" s="14"/>
      <c r="N934" s="112"/>
      <c r="O934" s="88"/>
      <c r="P934" s="14"/>
      <c r="Q934" s="15" t="str">
        <f>IF(OR($O934="",$P934=""),"",INDEX('Hide Me'!$AE$4:$AI$8,MATCH($P934,'Hide Me'!$AD$4:$AD$8,0),MATCH($O934,'Hide Me'!$AE$3:$AI$3,0)))</f>
        <v/>
      </c>
      <c r="R934" s="48" t="str">
        <f>IF($Q934="","",VLOOKUP($Q934,'Hide Me'!$AD$11:$AE$14,2,FALSE))</f>
        <v/>
      </c>
      <c r="S934" s="45"/>
    </row>
    <row r="935" spans="1:19" s="19" customFormat="1" x14ac:dyDescent="0.2">
      <c r="A935" s="20"/>
      <c r="B935" s="133"/>
      <c r="C935" s="14"/>
      <c r="D935" s="108"/>
      <c r="E935" s="129"/>
      <c r="F935" s="129"/>
      <c r="G935" s="12"/>
      <c r="H935" s="111"/>
      <c r="I935" s="14"/>
      <c r="J935" s="14"/>
      <c r="K935" s="16"/>
      <c r="L935" s="144" t="str">
        <f>IF(K936="","",LOOKUP(K936,{1,2.1,2.2,2.3,3,4.1,4.2,4.3,5.1,5.2,6.1,7,8,9},{"Explosives","Flammable Gas"," Non-Flammable Non-Toxic Gas","Toxic Gas","Flammable Liquid","Flammable Solid","Spontaneously Combustible","Dangerous When Wet","Oxidizing Agent","Organic Peroxide","Toxic","Radioactive","Corrosive","Miscellaneous Dangerous Goods"}))</f>
        <v/>
      </c>
      <c r="M935" s="14"/>
      <c r="N935" s="112"/>
      <c r="O935" s="88"/>
      <c r="P935" s="14"/>
      <c r="Q935" s="15" t="str">
        <f>IF(OR($O935="",$P935=""),"",INDEX('Hide Me'!$AE$4:$AI$8,MATCH($P935,'Hide Me'!$AD$4:$AD$8,0),MATCH($O935,'Hide Me'!$AE$3:$AI$3,0)))</f>
        <v/>
      </c>
      <c r="R935" s="48" t="str">
        <f>IF($Q935="","",VLOOKUP($Q935,'Hide Me'!$AD$11:$AE$14,2,FALSE))</f>
        <v/>
      </c>
      <c r="S935" s="45"/>
    </row>
    <row r="936" spans="1:19" s="19" customFormat="1" x14ac:dyDescent="0.2">
      <c r="A936" s="20"/>
      <c r="B936" s="133"/>
      <c r="C936" s="14"/>
      <c r="D936" s="108"/>
      <c r="E936" s="129"/>
      <c r="F936" s="129"/>
      <c r="G936" s="12"/>
      <c r="H936" s="111"/>
      <c r="I936" s="14"/>
      <c r="J936" s="14"/>
      <c r="K936" s="16"/>
      <c r="L936" s="144" t="str">
        <f>IF(K937="","",LOOKUP(K937,{1,2.1,2.2,2.3,3,4.1,4.2,4.3,5.1,5.2,6.1,7,8,9},{"Explosives","Flammable Gas"," Non-Flammable Non-Toxic Gas","Toxic Gas","Flammable Liquid","Flammable Solid","Spontaneously Combustible","Dangerous When Wet","Oxidizing Agent","Organic Peroxide","Toxic","Radioactive","Corrosive","Miscellaneous Dangerous Goods"}))</f>
        <v/>
      </c>
      <c r="M936" s="14"/>
      <c r="N936" s="112"/>
      <c r="O936" s="88"/>
      <c r="P936" s="14"/>
      <c r="Q936" s="15" t="str">
        <f>IF(OR($O936="",$P936=""),"",INDEX('Hide Me'!$AE$4:$AI$8,MATCH($P936,'Hide Me'!$AD$4:$AD$8,0),MATCH($O936,'Hide Me'!$AE$3:$AI$3,0)))</f>
        <v/>
      </c>
      <c r="R936" s="48" t="str">
        <f>IF($Q936="","",VLOOKUP($Q936,'Hide Me'!$AD$11:$AE$14,2,FALSE))</f>
        <v/>
      </c>
      <c r="S936" s="45"/>
    </row>
    <row r="937" spans="1:19" s="19" customFormat="1" x14ac:dyDescent="0.2">
      <c r="A937" s="20"/>
      <c r="B937" s="133"/>
      <c r="C937" s="14"/>
      <c r="D937" s="108"/>
      <c r="E937" s="129"/>
      <c r="F937" s="129"/>
      <c r="G937" s="12"/>
      <c r="H937" s="111"/>
      <c r="I937" s="14"/>
      <c r="J937" s="14"/>
      <c r="K937" s="16"/>
      <c r="L937" s="144" t="str">
        <f>IF(K938="","",LOOKUP(K938,{1,2.1,2.2,2.3,3,4.1,4.2,4.3,5.1,5.2,6.1,7,8,9},{"Explosives","Flammable Gas"," Non-Flammable Non-Toxic Gas","Toxic Gas","Flammable Liquid","Flammable Solid","Spontaneously Combustible","Dangerous When Wet","Oxidizing Agent","Organic Peroxide","Toxic","Radioactive","Corrosive","Miscellaneous Dangerous Goods"}))</f>
        <v/>
      </c>
      <c r="M937" s="14"/>
      <c r="N937" s="112"/>
      <c r="O937" s="88"/>
      <c r="P937" s="14"/>
      <c r="Q937" s="15" t="str">
        <f>IF(OR($O937="",$P937=""),"",INDEX('Hide Me'!$AE$4:$AI$8,MATCH($P937,'Hide Me'!$AD$4:$AD$8,0),MATCH($O937,'Hide Me'!$AE$3:$AI$3,0)))</f>
        <v/>
      </c>
      <c r="R937" s="48" t="str">
        <f>IF($Q937="","",VLOOKUP($Q937,'Hide Me'!$AD$11:$AE$14,2,FALSE))</f>
        <v/>
      </c>
      <c r="S937" s="45"/>
    </row>
    <row r="938" spans="1:19" s="19" customFormat="1" x14ac:dyDescent="0.2">
      <c r="A938" s="20"/>
      <c r="B938" s="133"/>
      <c r="C938" s="14"/>
      <c r="D938" s="108"/>
      <c r="E938" s="129"/>
      <c r="F938" s="129"/>
      <c r="G938" s="12"/>
      <c r="H938" s="111"/>
      <c r="I938" s="14"/>
      <c r="J938" s="14"/>
      <c r="K938" s="16"/>
      <c r="L938" s="144" t="str">
        <f>IF(K939="","",LOOKUP(K939,{1,2.1,2.2,2.3,3,4.1,4.2,4.3,5.1,5.2,6.1,7,8,9},{"Explosives","Flammable Gas"," Non-Flammable Non-Toxic Gas","Toxic Gas","Flammable Liquid","Flammable Solid","Spontaneously Combustible","Dangerous When Wet","Oxidizing Agent","Organic Peroxide","Toxic","Radioactive","Corrosive","Miscellaneous Dangerous Goods"}))</f>
        <v/>
      </c>
      <c r="M938" s="14"/>
      <c r="N938" s="112"/>
      <c r="O938" s="88"/>
      <c r="P938" s="14"/>
      <c r="Q938" s="15" t="str">
        <f>IF(OR($O938="",$P938=""),"",INDEX('Hide Me'!$AE$4:$AI$8,MATCH($P938,'Hide Me'!$AD$4:$AD$8,0),MATCH($O938,'Hide Me'!$AE$3:$AI$3,0)))</f>
        <v/>
      </c>
      <c r="R938" s="48" t="str">
        <f>IF($Q938="","",VLOOKUP($Q938,'Hide Me'!$AD$11:$AE$14,2,FALSE))</f>
        <v/>
      </c>
      <c r="S938" s="45"/>
    </row>
    <row r="939" spans="1:19" s="19" customFormat="1" x14ac:dyDescent="0.2">
      <c r="A939" s="20"/>
      <c r="B939" s="133"/>
      <c r="C939" s="14"/>
      <c r="D939" s="108"/>
      <c r="E939" s="129"/>
      <c r="F939" s="129"/>
      <c r="G939" s="12"/>
      <c r="H939" s="111"/>
      <c r="I939" s="14"/>
      <c r="J939" s="14"/>
      <c r="K939" s="16"/>
      <c r="L939" s="144" t="str">
        <f>IF(K940="","",LOOKUP(K940,{1,2.1,2.2,2.3,3,4.1,4.2,4.3,5.1,5.2,6.1,7,8,9},{"Explosives","Flammable Gas"," Non-Flammable Non-Toxic Gas","Toxic Gas","Flammable Liquid","Flammable Solid","Spontaneously Combustible","Dangerous When Wet","Oxidizing Agent","Organic Peroxide","Toxic","Radioactive","Corrosive","Miscellaneous Dangerous Goods"}))</f>
        <v/>
      </c>
      <c r="M939" s="14"/>
      <c r="N939" s="112"/>
      <c r="O939" s="88"/>
      <c r="P939" s="14"/>
      <c r="Q939" s="15" t="str">
        <f>IF(OR($O939="",$P939=""),"",INDEX('Hide Me'!$AE$4:$AI$8,MATCH($P939,'Hide Me'!$AD$4:$AD$8,0),MATCH($O939,'Hide Me'!$AE$3:$AI$3,0)))</f>
        <v/>
      </c>
      <c r="R939" s="48" t="str">
        <f>IF($Q939="","",VLOOKUP($Q939,'Hide Me'!$AD$11:$AE$14,2,FALSE))</f>
        <v/>
      </c>
      <c r="S939" s="45"/>
    </row>
    <row r="940" spans="1:19" s="19" customFormat="1" x14ac:dyDescent="0.2">
      <c r="A940" s="20"/>
      <c r="B940" s="133"/>
      <c r="C940" s="14"/>
      <c r="D940" s="108"/>
      <c r="E940" s="129"/>
      <c r="F940" s="129"/>
      <c r="G940" s="12"/>
      <c r="H940" s="111"/>
      <c r="I940" s="14"/>
      <c r="J940" s="14"/>
      <c r="K940" s="16"/>
      <c r="L940" s="144" t="str">
        <f>IF(K941="","",LOOKUP(K941,{1,2.1,2.2,2.3,3,4.1,4.2,4.3,5.1,5.2,6.1,7,8,9},{"Explosives","Flammable Gas"," Non-Flammable Non-Toxic Gas","Toxic Gas","Flammable Liquid","Flammable Solid","Spontaneously Combustible","Dangerous When Wet","Oxidizing Agent","Organic Peroxide","Toxic","Radioactive","Corrosive","Miscellaneous Dangerous Goods"}))</f>
        <v/>
      </c>
      <c r="M940" s="14"/>
      <c r="N940" s="112"/>
      <c r="O940" s="88"/>
      <c r="P940" s="14"/>
      <c r="Q940" s="15" t="str">
        <f>IF(OR($O940="",$P940=""),"",INDEX('Hide Me'!$AE$4:$AI$8,MATCH($P940,'Hide Me'!$AD$4:$AD$8,0),MATCH($O940,'Hide Me'!$AE$3:$AI$3,0)))</f>
        <v/>
      </c>
      <c r="R940" s="48" t="str">
        <f>IF($Q940="","",VLOOKUP($Q940,'Hide Me'!$AD$11:$AE$14,2,FALSE))</f>
        <v/>
      </c>
      <c r="S940" s="45"/>
    </row>
    <row r="941" spans="1:19" s="19" customFormat="1" x14ac:dyDescent="0.2">
      <c r="A941" s="20"/>
      <c r="B941" s="133"/>
      <c r="C941" s="14"/>
      <c r="D941" s="108"/>
      <c r="E941" s="129"/>
      <c r="F941" s="129"/>
      <c r="G941" s="12"/>
      <c r="H941" s="111"/>
      <c r="I941" s="14"/>
      <c r="J941" s="14"/>
      <c r="K941" s="16"/>
      <c r="L941" s="144" t="str">
        <f>IF(K942="","",LOOKUP(K942,{1,2.1,2.2,2.3,3,4.1,4.2,4.3,5.1,5.2,6.1,7,8,9},{"Explosives","Flammable Gas"," Non-Flammable Non-Toxic Gas","Toxic Gas","Flammable Liquid","Flammable Solid","Spontaneously Combustible","Dangerous When Wet","Oxidizing Agent","Organic Peroxide","Toxic","Radioactive","Corrosive","Miscellaneous Dangerous Goods"}))</f>
        <v/>
      </c>
      <c r="M941" s="14"/>
      <c r="N941" s="112"/>
      <c r="O941" s="88"/>
      <c r="P941" s="14"/>
      <c r="Q941" s="15" t="str">
        <f>IF(OR($O941="",$P941=""),"",INDEX('Hide Me'!$AE$4:$AI$8,MATCH($P941,'Hide Me'!$AD$4:$AD$8,0),MATCH($O941,'Hide Me'!$AE$3:$AI$3,0)))</f>
        <v/>
      </c>
      <c r="R941" s="48" t="str">
        <f>IF($Q941="","",VLOOKUP($Q941,'Hide Me'!$AD$11:$AE$14,2,FALSE))</f>
        <v/>
      </c>
      <c r="S941" s="45"/>
    </row>
    <row r="942" spans="1:19" s="19" customFormat="1" x14ac:dyDescent="0.2">
      <c r="A942" s="20"/>
      <c r="B942" s="133"/>
      <c r="C942" s="14"/>
      <c r="D942" s="108"/>
      <c r="E942" s="129"/>
      <c r="F942" s="129"/>
      <c r="G942" s="12"/>
      <c r="H942" s="111"/>
      <c r="I942" s="14"/>
      <c r="J942" s="14"/>
      <c r="K942" s="16"/>
      <c r="L942" s="144" t="str">
        <f>IF(K943="","",LOOKUP(K943,{1,2.1,2.2,2.3,3,4.1,4.2,4.3,5.1,5.2,6.1,7,8,9},{"Explosives","Flammable Gas"," Non-Flammable Non-Toxic Gas","Toxic Gas","Flammable Liquid","Flammable Solid","Spontaneously Combustible","Dangerous When Wet","Oxidizing Agent","Organic Peroxide","Toxic","Radioactive","Corrosive","Miscellaneous Dangerous Goods"}))</f>
        <v/>
      </c>
      <c r="M942" s="14"/>
      <c r="N942" s="112"/>
      <c r="O942" s="88"/>
      <c r="P942" s="14"/>
      <c r="Q942" s="15" t="str">
        <f>IF(OR($O942="",$P942=""),"",INDEX('Hide Me'!$AE$4:$AI$8,MATCH($P942,'Hide Me'!$AD$4:$AD$8,0),MATCH($O942,'Hide Me'!$AE$3:$AI$3,0)))</f>
        <v/>
      </c>
      <c r="R942" s="48" t="str">
        <f>IF($Q942="","",VLOOKUP($Q942,'Hide Me'!$AD$11:$AE$14,2,FALSE))</f>
        <v/>
      </c>
      <c r="S942" s="45"/>
    </row>
    <row r="943" spans="1:19" s="19" customFormat="1" x14ac:dyDescent="0.2">
      <c r="A943" s="20"/>
      <c r="B943" s="133"/>
      <c r="C943" s="14"/>
      <c r="D943" s="108"/>
      <c r="E943" s="129"/>
      <c r="F943" s="129"/>
      <c r="G943" s="12"/>
      <c r="H943" s="111"/>
      <c r="I943" s="14"/>
      <c r="J943" s="14"/>
      <c r="K943" s="16"/>
      <c r="L943" s="144" t="str">
        <f>IF(K944="","",LOOKUP(K944,{1,2.1,2.2,2.3,3,4.1,4.2,4.3,5.1,5.2,6.1,7,8,9},{"Explosives","Flammable Gas"," Non-Flammable Non-Toxic Gas","Toxic Gas","Flammable Liquid","Flammable Solid","Spontaneously Combustible","Dangerous When Wet","Oxidizing Agent","Organic Peroxide","Toxic","Radioactive","Corrosive","Miscellaneous Dangerous Goods"}))</f>
        <v/>
      </c>
      <c r="M943" s="14"/>
      <c r="N943" s="112"/>
      <c r="O943" s="88"/>
      <c r="P943" s="14"/>
      <c r="Q943" s="15" t="str">
        <f>IF(OR($O943="",$P943=""),"",INDEX('Hide Me'!$AE$4:$AI$8,MATCH($P943,'Hide Me'!$AD$4:$AD$8,0),MATCH($O943,'Hide Me'!$AE$3:$AI$3,0)))</f>
        <v/>
      </c>
      <c r="R943" s="48" t="str">
        <f>IF($Q943="","",VLOOKUP($Q943,'Hide Me'!$AD$11:$AE$14,2,FALSE))</f>
        <v/>
      </c>
      <c r="S943" s="45"/>
    </row>
    <row r="944" spans="1:19" s="19" customFormat="1" x14ac:dyDescent="0.2">
      <c r="A944" s="20"/>
      <c r="B944" s="133"/>
      <c r="C944" s="14"/>
      <c r="D944" s="108"/>
      <c r="E944" s="129"/>
      <c r="F944" s="129"/>
      <c r="G944" s="12"/>
      <c r="H944" s="111"/>
      <c r="I944" s="14"/>
      <c r="J944" s="14"/>
      <c r="K944" s="16"/>
      <c r="L944" s="144" t="str">
        <f>IF(K945="","",LOOKUP(K945,{1,2.1,2.2,2.3,3,4.1,4.2,4.3,5.1,5.2,6.1,7,8,9},{"Explosives","Flammable Gas"," Non-Flammable Non-Toxic Gas","Toxic Gas","Flammable Liquid","Flammable Solid","Spontaneously Combustible","Dangerous When Wet","Oxidizing Agent","Organic Peroxide","Toxic","Radioactive","Corrosive","Miscellaneous Dangerous Goods"}))</f>
        <v/>
      </c>
      <c r="M944" s="14"/>
      <c r="N944" s="112"/>
      <c r="O944" s="88"/>
      <c r="P944" s="14"/>
      <c r="Q944" s="15" t="str">
        <f>IF(OR($O944="",$P944=""),"",INDEX('Hide Me'!$AE$4:$AI$8,MATCH($P944,'Hide Me'!$AD$4:$AD$8,0),MATCH($O944,'Hide Me'!$AE$3:$AI$3,0)))</f>
        <v/>
      </c>
      <c r="R944" s="48" t="str">
        <f>IF($Q944="","",VLOOKUP($Q944,'Hide Me'!$AD$11:$AE$14,2,FALSE))</f>
        <v/>
      </c>
      <c r="S944" s="45"/>
    </row>
    <row r="945" spans="1:19" s="19" customFormat="1" x14ac:dyDescent="0.2">
      <c r="A945" s="20"/>
      <c r="B945" s="133"/>
      <c r="C945" s="14"/>
      <c r="D945" s="108"/>
      <c r="E945" s="129"/>
      <c r="F945" s="129"/>
      <c r="G945" s="12"/>
      <c r="H945" s="111"/>
      <c r="I945" s="14"/>
      <c r="J945" s="14"/>
      <c r="K945" s="16"/>
      <c r="L945" s="144" t="str">
        <f>IF(K946="","",LOOKUP(K946,{1,2.1,2.2,2.3,3,4.1,4.2,4.3,5.1,5.2,6.1,7,8,9},{"Explosives","Flammable Gas"," Non-Flammable Non-Toxic Gas","Toxic Gas","Flammable Liquid","Flammable Solid","Spontaneously Combustible","Dangerous When Wet","Oxidizing Agent","Organic Peroxide","Toxic","Radioactive","Corrosive","Miscellaneous Dangerous Goods"}))</f>
        <v/>
      </c>
      <c r="M945" s="14"/>
      <c r="N945" s="112"/>
      <c r="O945" s="88"/>
      <c r="P945" s="14"/>
      <c r="Q945" s="15" t="str">
        <f>IF(OR($O945="",$P945=""),"",INDEX('Hide Me'!$AE$4:$AI$8,MATCH($P945,'Hide Me'!$AD$4:$AD$8,0),MATCH($O945,'Hide Me'!$AE$3:$AI$3,0)))</f>
        <v/>
      </c>
      <c r="R945" s="48" t="str">
        <f>IF($Q945="","",VLOOKUP($Q945,'Hide Me'!$AD$11:$AE$14,2,FALSE))</f>
        <v/>
      </c>
      <c r="S945" s="45"/>
    </row>
    <row r="946" spans="1:19" s="19" customFormat="1" x14ac:dyDescent="0.2">
      <c r="A946" s="20"/>
      <c r="B946" s="133"/>
      <c r="C946" s="14"/>
      <c r="D946" s="108"/>
      <c r="E946" s="129"/>
      <c r="F946" s="129"/>
      <c r="G946" s="12"/>
      <c r="H946" s="111"/>
      <c r="I946" s="14"/>
      <c r="J946" s="14"/>
      <c r="K946" s="16"/>
      <c r="L946" s="144" t="str">
        <f>IF(K947="","",LOOKUP(K947,{1,2.1,2.2,2.3,3,4.1,4.2,4.3,5.1,5.2,6.1,7,8,9},{"Explosives","Flammable Gas"," Non-Flammable Non-Toxic Gas","Toxic Gas","Flammable Liquid","Flammable Solid","Spontaneously Combustible","Dangerous When Wet","Oxidizing Agent","Organic Peroxide","Toxic","Radioactive","Corrosive","Miscellaneous Dangerous Goods"}))</f>
        <v/>
      </c>
      <c r="M946" s="14"/>
      <c r="N946" s="112"/>
      <c r="O946" s="88"/>
      <c r="P946" s="14"/>
      <c r="Q946" s="15" t="str">
        <f>IF(OR($O946="",$P946=""),"",INDEX('Hide Me'!$AE$4:$AI$8,MATCH($P946,'Hide Me'!$AD$4:$AD$8,0),MATCH($O946,'Hide Me'!$AE$3:$AI$3,0)))</f>
        <v/>
      </c>
      <c r="R946" s="48" t="str">
        <f>IF($Q946="","",VLOOKUP($Q946,'Hide Me'!$AD$11:$AE$14,2,FALSE))</f>
        <v/>
      </c>
      <c r="S946" s="45"/>
    </row>
    <row r="947" spans="1:19" s="19" customFormat="1" x14ac:dyDescent="0.2">
      <c r="A947" s="20"/>
      <c r="B947" s="133"/>
      <c r="C947" s="14"/>
      <c r="D947" s="108"/>
      <c r="E947" s="129"/>
      <c r="F947" s="129"/>
      <c r="G947" s="12"/>
      <c r="H947" s="111"/>
      <c r="I947" s="14"/>
      <c r="J947" s="14"/>
      <c r="K947" s="16"/>
      <c r="L947" s="144" t="str">
        <f>IF(K948="","",LOOKUP(K948,{1,2.1,2.2,2.3,3,4.1,4.2,4.3,5.1,5.2,6.1,7,8,9},{"Explosives","Flammable Gas"," Non-Flammable Non-Toxic Gas","Toxic Gas","Flammable Liquid","Flammable Solid","Spontaneously Combustible","Dangerous When Wet","Oxidizing Agent","Organic Peroxide","Toxic","Radioactive","Corrosive","Miscellaneous Dangerous Goods"}))</f>
        <v/>
      </c>
      <c r="M947" s="14"/>
      <c r="N947" s="112"/>
      <c r="O947" s="88"/>
      <c r="P947" s="14"/>
      <c r="Q947" s="15" t="str">
        <f>IF(OR($O947="",$P947=""),"",INDEX('Hide Me'!$AE$4:$AI$8,MATCH($P947,'Hide Me'!$AD$4:$AD$8,0),MATCH($O947,'Hide Me'!$AE$3:$AI$3,0)))</f>
        <v/>
      </c>
      <c r="R947" s="48" t="str">
        <f>IF($Q947="","",VLOOKUP($Q947,'Hide Me'!$AD$11:$AE$14,2,FALSE))</f>
        <v/>
      </c>
      <c r="S947" s="45"/>
    </row>
    <row r="948" spans="1:19" s="19" customFormat="1" x14ac:dyDescent="0.2">
      <c r="A948" s="20"/>
      <c r="B948" s="133"/>
      <c r="C948" s="14"/>
      <c r="D948" s="108"/>
      <c r="E948" s="129"/>
      <c r="F948" s="129"/>
      <c r="G948" s="12"/>
      <c r="H948" s="111"/>
      <c r="I948" s="14"/>
      <c r="J948" s="14"/>
      <c r="K948" s="16"/>
      <c r="L948" s="144" t="str">
        <f>IF(K949="","",LOOKUP(K949,{1,2.1,2.2,2.3,3,4.1,4.2,4.3,5.1,5.2,6.1,7,8,9},{"Explosives","Flammable Gas"," Non-Flammable Non-Toxic Gas","Toxic Gas","Flammable Liquid","Flammable Solid","Spontaneously Combustible","Dangerous When Wet","Oxidizing Agent","Organic Peroxide","Toxic","Radioactive","Corrosive","Miscellaneous Dangerous Goods"}))</f>
        <v/>
      </c>
      <c r="M948" s="14"/>
      <c r="N948" s="112"/>
      <c r="O948" s="88"/>
      <c r="P948" s="14"/>
      <c r="Q948" s="15" t="str">
        <f>IF(OR($O948="",$P948=""),"",INDEX('Hide Me'!$AE$4:$AI$8,MATCH($P948,'Hide Me'!$AD$4:$AD$8,0),MATCH($O948,'Hide Me'!$AE$3:$AI$3,0)))</f>
        <v/>
      </c>
      <c r="R948" s="48" t="str">
        <f>IF($Q948="","",VLOOKUP($Q948,'Hide Me'!$AD$11:$AE$14,2,FALSE))</f>
        <v/>
      </c>
      <c r="S948" s="45"/>
    </row>
    <row r="949" spans="1:19" s="19" customFormat="1" x14ac:dyDescent="0.2">
      <c r="A949" s="20"/>
      <c r="B949" s="133"/>
      <c r="C949" s="14"/>
      <c r="D949" s="108"/>
      <c r="E949" s="129"/>
      <c r="F949" s="129"/>
      <c r="G949" s="12"/>
      <c r="H949" s="111"/>
      <c r="I949" s="14"/>
      <c r="J949" s="14"/>
      <c r="K949" s="16"/>
      <c r="L949" s="144" t="str">
        <f>IF(K950="","",LOOKUP(K950,{1,2.1,2.2,2.3,3,4.1,4.2,4.3,5.1,5.2,6.1,7,8,9},{"Explosives","Flammable Gas"," Non-Flammable Non-Toxic Gas","Toxic Gas","Flammable Liquid","Flammable Solid","Spontaneously Combustible","Dangerous When Wet","Oxidizing Agent","Organic Peroxide","Toxic","Radioactive","Corrosive","Miscellaneous Dangerous Goods"}))</f>
        <v/>
      </c>
      <c r="M949" s="14"/>
      <c r="N949" s="112"/>
      <c r="O949" s="88"/>
      <c r="P949" s="14"/>
      <c r="Q949" s="15" t="str">
        <f>IF(OR($O949="",$P949=""),"",INDEX('Hide Me'!$AE$4:$AI$8,MATCH($P949,'Hide Me'!$AD$4:$AD$8,0),MATCH($O949,'Hide Me'!$AE$3:$AI$3,0)))</f>
        <v/>
      </c>
      <c r="R949" s="48" t="str">
        <f>IF($Q949="","",VLOOKUP($Q949,'Hide Me'!$AD$11:$AE$14,2,FALSE))</f>
        <v/>
      </c>
      <c r="S949" s="45"/>
    </row>
    <row r="950" spans="1:19" s="19" customFormat="1" x14ac:dyDescent="0.2">
      <c r="A950" s="20"/>
      <c r="B950" s="133"/>
      <c r="C950" s="14"/>
      <c r="D950" s="108"/>
      <c r="E950" s="129"/>
      <c r="F950" s="129"/>
      <c r="G950" s="12"/>
      <c r="H950" s="111"/>
      <c r="I950" s="14"/>
      <c r="J950" s="14"/>
      <c r="K950" s="16"/>
      <c r="L950" s="144" t="str">
        <f>IF(K951="","",LOOKUP(K951,{1,2.1,2.2,2.3,3,4.1,4.2,4.3,5.1,5.2,6.1,7,8,9},{"Explosives","Flammable Gas"," Non-Flammable Non-Toxic Gas","Toxic Gas","Flammable Liquid","Flammable Solid","Spontaneously Combustible","Dangerous When Wet","Oxidizing Agent","Organic Peroxide","Toxic","Radioactive","Corrosive","Miscellaneous Dangerous Goods"}))</f>
        <v/>
      </c>
      <c r="M950" s="14"/>
      <c r="N950" s="112"/>
      <c r="O950" s="88"/>
      <c r="P950" s="14"/>
      <c r="Q950" s="15" t="str">
        <f>IF(OR($O950="",$P950=""),"",INDEX('Hide Me'!$AE$4:$AI$8,MATCH($P950,'Hide Me'!$AD$4:$AD$8,0),MATCH($O950,'Hide Me'!$AE$3:$AI$3,0)))</f>
        <v/>
      </c>
      <c r="R950" s="48" t="str">
        <f>IF($Q950="","",VLOOKUP($Q950,'Hide Me'!$AD$11:$AE$14,2,FALSE))</f>
        <v/>
      </c>
      <c r="S950" s="45"/>
    </row>
    <row r="951" spans="1:19" s="19" customFormat="1" x14ac:dyDescent="0.2">
      <c r="A951" s="20"/>
      <c r="B951" s="133"/>
      <c r="C951" s="14"/>
      <c r="D951" s="108"/>
      <c r="E951" s="129"/>
      <c r="F951" s="129"/>
      <c r="G951" s="12"/>
      <c r="H951" s="111"/>
      <c r="I951" s="14"/>
      <c r="J951" s="14"/>
      <c r="K951" s="16"/>
      <c r="L951" s="144" t="str">
        <f>IF(K952="","",LOOKUP(K952,{1,2.1,2.2,2.3,3,4.1,4.2,4.3,5.1,5.2,6.1,7,8,9},{"Explosives","Flammable Gas"," Non-Flammable Non-Toxic Gas","Toxic Gas","Flammable Liquid","Flammable Solid","Spontaneously Combustible","Dangerous When Wet","Oxidizing Agent","Organic Peroxide","Toxic","Radioactive","Corrosive","Miscellaneous Dangerous Goods"}))</f>
        <v/>
      </c>
      <c r="M951" s="14"/>
      <c r="N951" s="112"/>
      <c r="O951" s="88"/>
      <c r="P951" s="14"/>
      <c r="Q951" s="15" t="str">
        <f>IF(OR($O951="",$P951=""),"",INDEX('Hide Me'!$AE$4:$AI$8,MATCH($P951,'Hide Me'!$AD$4:$AD$8,0),MATCH($O951,'Hide Me'!$AE$3:$AI$3,0)))</f>
        <v/>
      </c>
      <c r="R951" s="48" t="str">
        <f>IF($Q951="","",VLOOKUP($Q951,'Hide Me'!$AD$11:$AE$14,2,FALSE))</f>
        <v/>
      </c>
      <c r="S951" s="45"/>
    </row>
    <row r="952" spans="1:19" s="19" customFormat="1" x14ac:dyDescent="0.2">
      <c r="A952" s="20"/>
      <c r="B952" s="133"/>
      <c r="C952" s="14"/>
      <c r="D952" s="108"/>
      <c r="E952" s="129"/>
      <c r="F952" s="129"/>
      <c r="G952" s="12"/>
      <c r="H952" s="111"/>
      <c r="I952" s="14"/>
      <c r="J952" s="14"/>
      <c r="K952" s="16"/>
      <c r="L952" s="144" t="str">
        <f>IF(K953="","",LOOKUP(K953,{1,2.1,2.2,2.3,3,4.1,4.2,4.3,5.1,5.2,6.1,7,8,9},{"Explosives","Flammable Gas"," Non-Flammable Non-Toxic Gas","Toxic Gas","Flammable Liquid","Flammable Solid","Spontaneously Combustible","Dangerous When Wet","Oxidizing Agent","Organic Peroxide","Toxic","Radioactive","Corrosive","Miscellaneous Dangerous Goods"}))</f>
        <v/>
      </c>
      <c r="M952" s="14"/>
      <c r="N952" s="112"/>
      <c r="O952" s="88"/>
      <c r="P952" s="14"/>
      <c r="Q952" s="15" t="str">
        <f>IF(OR($O952="",$P952=""),"",INDEX('Hide Me'!$AE$4:$AI$8,MATCH($P952,'Hide Me'!$AD$4:$AD$8,0),MATCH($O952,'Hide Me'!$AE$3:$AI$3,0)))</f>
        <v/>
      </c>
      <c r="R952" s="48" t="str">
        <f>IF($Q952="","",VLOOKUP($Q952,'Hide Me'!$AD$11:$AE$14,2,FALSE))</f>
        <v/>
      </c>
      <c r="S952" s="45"/>
    </row>
    <row r="953" spans="1:19" s="19" customFormat="1" x14ac:dyDescent="0.2">
      <c r="A953" s="20"/>
      <c r="B953" s="133"/>
      <c r="C953" s="14"/>
      <c r="D953" s="108"/>
      <c r="E953" s="129"/>
      <c r="F953" s="129"/>
      <c r="G953" s="12"/>
      <c r="H953" s="111"/>
      <c r="I953" s="14"/>
      <c r="J953" s="14"/>
      <c r="K953" s="16"/>
      <c r="L953" s="144" t="str">
        <f>IF(K954="","",LOOKUP(K954,{1,2.1,2.2,2.3,3,4.1,4.2,4.3,5.1,5.2,6.1,7,8,9},{"Explosives","Flammable Gas"," Non-Flammable Non-Toxic Gas","Toxic Gas","Flammable Liquid","Flammable Solid","Spontaneously Combustible","Dangerous When Wet","Oxidizing Agent","Organic Peroxide","Toxic","Radioactive","Corrosive","Miscellaneous Dangerous Goods"}))</f>
        <v/>
      </c>
      <c r="M953" s="14"/>
      <c r="N953" s="112"/>
      <c r="O953" s="88"/>
      <c r="P953" s="14"/>
      <c r="Q953" s="15" t="str">
        <f>IF(OR($O953="",$P953=""),"",INDEX('Hide Me'!$AE$4:$AI$8,MATCH($P953,'Hide Me'!$AD$4:$AD$8,0),MATCH($O953,'Hide Me'!$AE$3:$AI$3,0)))</f>
        <v/>
      </c>
      <c r="R953" s="48" t="str">
        <f>IF($Q953="","",VLOOKUP($Q953,'Hide Me'!$AD$11:$AE$14,2,FALSE))</f>
        <v/>
      </c>
      <c r="S953" s="45"/>
    </row>
    <row r="954" spans="1:19" s="19" customFormat="1" x14ac:dyDescent="0.2">
      <c r="A954" s="20"/>
      <c r="B954" s="133"/>
      <c r="C954" s="14"/>
      <c r="D954" s="108"/>
      <c r="E954" s="129"/>
      <c r="F954" s="129"/>
      <c r="G954" s="12"/>
      <c r="H954" s="111"/>
      <c r="I954" s="14"/>
      <c r="J954" s="14"/>
      <c r="K954" s="16"/>
      <c r="L954" s="144" t="str">
        <f>IF(K955="","",LOOKUP(K955,{1,2.1,2.2,2.3,3,4.1,4.2,4.3,5.1,5.2,6.1,7,8,9},{"Explosives","Flammable Gas"," Non-Flammable Non-Toxic Gas","Toxic Gas","Flammable Liquid","Flammable Solid","Spontaneously Combustible","Dangerous When Wet","Oxidizing Agent","Organic Peroxide","Toxic","Radioactive","Corrosive","Miscellaneous Dangerous Goods"}))</f>
        <v/>
      </c>
      <c r="M954" s="14"/>
      <c r="N954" s="112"/>
      <c r="O954" s="88"/>
      <c r="P954" s="14"/>
      <c r="Q954" s="15" t="str">
        <f>IF(OR($O954="",$P954=""),"",INDEX('Hide Me'!$AE$4:$AI$8,MATCH($P954,'Hide Me'!$AD$4:$AD$8,0),MATCH($O954,'Hide Me'!$AE$3:$AI$3,0)))</f>
        <v/>
      </c>
      <c r="R954" s="48" t="str">
        <f>IF($Q954="","",VLOOKUP($Q954,'Hide Me'!$AD$11:$AE$14,2,FALSE))</f>
        <v/>
      </c>
      <c r="S954" s="45"/>
    </row>
    <row r="955" spans="1:19" s="19" customFormat="1" x14ac:dyDescent="0.2">
      <c r="A955" s="20"/>
      <c r="B955" s="133"/>
      <c r="C955" s="14"/>
      <c r="D955" s="108"/>
      <c r="E955" s="129"/>
      <c r="F955" s="129"/>
      <c r="G955" s="12"/>
      <c r="H955" s="111"/>
      <c r="I955" s="14"/>
      <c r="J955" s="14"/>
      <c r="K955" s="16"/>
      <c r="L955" s="144" t="str">
        <f>IF(K956="","",LOOKUP(K956,{1,2.1,2.2,2.3,3,4.1,4.2,4.3,5.1,5.2,6.1,7,8,9},{"Explosives","Flammable Gas"," Non-Flammable Non-Toxic Gas","Toxic Gas","Flammable Liquid","Flammable Solid","Spontaneously Combustible","Dangerous When Wet","Oxidizing Agent","Organic Peroxide","Toxic","Radioactive","Corrosive","Miscellaneous Dangerous Goods"}))</f>
        <v/>
      </c>
      <c r="M955" s="14"/>
      <c r="N955" s="112"/>
      <c r="O955" s="88"/>
      <c r="P955" s="14"/>
      <c r="Q955" s="15" t="str">
        <f>IF(OR($O955="",$P955=""),"",INDEX('Hide Me'!$AE$4:$AI$8,MATCH($P955,'Hide Me'!$AD$4:$AD$8,0),MATCH($O955,'Hide Me'!$AE$3:$AI$3,0)))</f>
        <v/>
      </c>
      <c r="R955" s="48" t="str">
        <f>IF($Q955="","",VLOOKUP($Q955,'Hide Me'!$AD$11:$AE$14,2,FALSE))</f>
        <v/>
      </c>
      <c r="S955" s="45"/>
    </row>
    <row r="956" spans="1:19" s="19" customFormat="1" x14ac:dyDescent="0.2">
      <c r="A956" s="20"/>
      <c r="B956" s="133"/>
      <c r="C956" s="14"/>
      <c r="D956" s="108"/>
      <c r="E956" s="129"/>
      <c r="F956" s="129"/>
      <c r="G956" s="12"/>
      <c r="H956" s="111"/>
      <c r="I956" s="14"/>
      <c r="J956" s="14"/>
      <c r="K956" s="16"/>
      <c r="L956" s="144" t="str">
        <f>IF(K957="","",LOOKUP(K957,{1,2.1,2.2,2.3,3,4.1,4.2,4.3,5.1,5.2,6.1,7,8,9},{"Explosives","Flammable Gas"," Non-Flammable Non-Toxic Gas","Toxic Gas","Flammable Liquid","Flammable Solid","Spontaneously Combustible","Dangerous When Wet","Oxidizing Agent","Organic Peroxide","Toxic","Radioactive","Corrosive","Miscellaneous Dangerous Goods"}))</f>
        <v/>
      </c>
      <c r="M956" s="14"/>
      <c r="N956" s="112"/>
      <c r="O956" s="88"/>
      <c r="P956" s="14"/>
      <c r="Q956" s="15" t="str">
        <f>IF(OR($O956="",$P956=""),"",INDEX('Hide Me'!$AE$4:$AI$8,MATCH($P956,'Hide Me'!$AD$4:$AD$8,0),MATCH($O956,'Hide Me'!$AE$3:$AI$3,0)))</f>
        <v/>
      </c>
      <c r="R956" s="48" t="str">
        <f>IF($Q956="","",VLOOKUP($Q956,'Hide Me'!$AD$11:$AE$14,2,FALSE))</f>
        <v/>
      </c>
      <c r="S956" s="45"/>
    </row>
    <row r="957" spans="1:19" s="19" customFormat="1" x14ac:dyDescent="0.2">
      <c r="A957" s="20"/>
      <c r="B957" s="133"/>
      <c r="C957" s="14"/>
      <c r="D957" s="108"/>
      <c r="E957" s="129"/>
      <c r="F957" s="129"/>
      <c r="G957" s="12"/>
      <c r="H957" s="111"/>
      <c r="I957" s="14"/>
      <c r="J957" s="14"/>
      <c r="K957" s="16"/>
      <c r="L957" s="144" t="str">
        <f>IF(K958="","",LOOKUP(K958,{1,2.1,2.2,2.3,3,4.1,4.2,4.3,5.1,5.2,6.1,7,8,9},{"Explosives","Flammable Gas"," Non-Flammable Non-Toxic Gas","Toxic Gas","Flammable Liquid","Flammable Solid","Spontaneously Combustible","Dangerous When Wet","Oxidizing Agent","Organic Peroxide","Toxic","Radioactive","Corrosive","Miscellaneous Dangerous Goods"}))</f>
        <v/>
      </c>
      <c r="M957" s="14"/>
      <c r="N957" s="112"/>
      <c r="O957" s="88"/>
      <c r="P957" s="14"/>
      <c r="Q957" s="15" t="str">
        <f>IF(OR($O957="",$P957=""),"",INDEX('Hide Me'!$AE$4:$AI$8,MATCH($P957,'Hide Me'!$AD$4:$AD$8,0),MATCH($O957,'Hide Me'!$AE$3:$AI$3,0)))</f>
        <v/>
      </c>
      <c r="R957" s="48" t="str">
        <f>IF($Q957="","",VLOOKUP($Q957,'Hide Me'!$AD$11:$AE$14,2,FALSE))</f>
        <v/>
      </c>
      <c r="S957" s="45"/>
    </row>
    <row r="958" spans="1:19" s="19" customFormat="1" x14ac:dyDescent="0.2">
      <c r="A958" s="20"/>
      <c r="B958" s="133"/>
      <c r="C958" s="14"/>
      <c r="D958" s="108"/>
      <c r="E958" s="129"/>
      <c r="F958" s="129"/>
      <c r="G958" s="12"/>
      <c r="H958" s="111"/>
      <c r="I958" s="14"/>
      <c r="J958" s="14"/>
      <c r="K958" s="16"/>
      <c r="L958" s="144" t="str">
        <f>IF(K959="","",LOOKUP(K959,{1,2.1,2.2,2.3,3,4.1,4.2,4.3,5.1,5.2,6.1,7,8,9},{"Explosives","Flammable Gas"," Non-Flammable Non-Toxic Gas","Toxic Gas","Flammable Liquid","Flammable Solid","Spontaneously Combustible","Dangerous When Wet","Oxidizing Agent","Organic Peroxide","Toxic","Radioactive","Corrosive","Miscellaneous Dangerous Goods"}))</f>
        <v/>
      </c>
      <c r="M958" s="14"/>
      <c r="N958" s="112"/>
      <c r="O958" s="88"/>
      <c r="P958" s="14"/>
      <c r="Q958" s="15" t="str">
        <f>IF(OR($O958="",$P958=""),"",INDEX('Hide Me'!$AE$4:$AI$8,MATCH($P958,'Hide Me'!$AD$4:$AD$8,0),MATCH($O958,'Hide Me'!$AE$3:$AI$3,0)))</f>
        <v/>
      </c>
      <c r="R958" s="48" t="str">
        <f>IF($Q958="","",VLOOKUP($Q958,'Hide Me'!$AD$11:$AE$14,2,FALSE))</f>
        <v/>
      </c>
      <c r="S958" s="45"/>
    </row>
    <row r="959" spans="1:19" s="19" customFormat="1" x14ac:dyDescent="0.2">
      <c r="A959" s="20"/>
      <c r="B959" s="133"/>
      <c r="C959" s="14"/>
      <c r="D959" s="108"/>
      <c r="E959" s="129"/>
      <c r="F959" s="129"/>
      <c r="G959" s="12"/>
      <c r="H959" s="111"/>
      <c r="I959" s="14"/>
      <c r="J959" s="14"/>
      <c r="K959" s="16"/>
      <c r="L959" s="144" t="str">
        <f>IF(K960="","",LOOKUP(K960,{1,2.1,2.2,2.3,3,4.1,4.2,4.3,5.1,5.2,6.1,7,8,9},{"Explosives","Flammable Gas"," Non-Flammable Non-Toxic Gas","Toxic Gas","Flammable Liquid","Flammable Solid","Spontaneously Combustible","Dangerous When Wet","Oxidizing Agent","Organic Peroxide","Toxic","Radioactive","Corrosive","Miscellaneous Dangerous Goods"}))</f>
        <v/>
      </c>
      <c r="M959" s="14"/>
      <c r="N959" s="112"/>
      <c r="O959" s="88"/>
      <c r="P959" s="14"/>
      <c r="Q959" s="15" t="str">
        <f>IF(OR($O959="",$P959=""),"",INDEX('Hide Me'!$AE$4:$AI$8,MATCH($P959,'Hide Me'!$AD$4:$AD$8,0),MATCH($O959,'Hide Me'!$AE$3:$AI$3,0)))</f>
        <v/>
      </c>
      <c r="R959" s="48" t="str">
        <f>IF($Q959="","",VLOOKUP($Q959,'Hide Me'!$AD$11:$AE$14,2,FALSE))</f>
        <v/>
      </c>
      <c r="S959" s="45"/>
    </row>
    <row r="960" spans="1:19" s="19" customFormat="1" x14ac:dyDescent="0.2">
      <c r="A960" s="20"/>
      <c r="B960" s="133"/>
      <c r="C960" s="14"/>
      <c r="D960" s="108"/>
      <c r="E960" s="129"/>
      <c r="F960" s="129"/>
      <c r="G960" s="12"/>
      <c r="H960" s="111"/>
      <c r="I960" s="14"/>
      <c r="J960" s="14"/>
      <c r="K960" s="16"/>
      <c r="L960" s="144" t="str">
        <f>IF(K961="","",LOOKUP(K961,{1,2.1,2.2,2.3,3,4.1,4.2,4.3,5.1,5.2,6.1,7,8,9},{"Explosives","Flammable Gas"," Non-Flammable Non-Toxic Gas","Toxic Gas","Flammable Liquid","Flammable Solid","Spontaneously Combustible","Dangerous When Wet","Oxidizing Agent","Organic Peroxide","Toxic","Radioactive","Corrosive","Miscellaneous Dangerous Goods"}))</f>
        <v/>
      </c>
      <c r="M960" s="14"/>
      <c r="N960" s="112"/>
      <c r="O960" s="88"/>
      <c r="P960" s="14"/>
      <c r="Q960" s="15" t="str">
        <f>IF(OR($O960="",$P960=""),"",INDEX('Hide Me'!$AE$4:$AI$8,MATCH($P960,'Hide Me'!$AD$4:$AD$8,0),MATCH($O960,'Hide Me'!$AE$3:$AI$3,0)))</f>
        <v/>
      </c>
      <c r="R960" s="48" t="str">
        <f>IF($Q960="","",VLOOKUP($Q960,'Hide Me'!$AD$11:$AE$14,2,FALSE))</f>
        <v/>
      </c>
      <c r="S960" s="45"/>
    </row>
    <row r="961" spans="1:19" s="19" customFormat="1" x14ac:dyDescent="0.2">
      <c r="A961" s="20"/>
      <c r="B961" s="133"/>
      <c r="C961" s="14"/>
      <c r="D961" s="108"/>
      <c r="E961" s="129"/>
      <c r="F961" s="129"/>
      <c r="G961" s="12"/>
      <c r="H961" s="111"/>
      <c r="I961" s="14"/>
      <c r="J961" s="14"/>
      <c r="K961" s="16"/>
      <c r="L961" s="144" t="str">
        <f>IF(K962="","",LOOKUP(K962,{1,2.1,2.2,2.3,3,4.1,4.2,4.3,5.1,5.2,6.1,7,8,9},{"Explosives","Flammable Gas"," Non-Flammable Non-Toxic Gas","Toxic Gas","Flammable Liquid","Flammable Solid","Spontaneously Combustible","Dangerous When Wet","Oxidizing Agent","Organic Peroxide","Toxic","Radioactive","Corrosive","Miscellaneous Dangerous Goods"}))</f>
        <v/>
      </c>
      <c r="M961" s="14"/>
      <c r="N961" s="112"/>
      <c r="O961" s="88"/>
      <c r="P961" s="14"/>
      <c r="Q961" s="15" t="str">
        <f>IF(OR($O961="",$P961=""),"",INDEX('Hide Me'!$AE$4:$AI$8,MATCH($P961,'Hide Me'!$AD$4:$AD$8,0),MATCH($O961,'Hide Me'!$AE$3:$AI$3,0)))</f>
        <v/>
      </c>
      <c r="R961" s="48" t="str">
        <f>IF($Q961="","",VLOOKUP($Q961,'Hide Me'!$AD$11:$AE$14,2,FALSE))</f>
        <v/>
      </c>
      <c r="S961" s="45"/>
    </row>
    <row r="962" spans="1:19" s="19" customFormat="1" x14ac:dyDescent="0.2">
      <c r="A962" s="20"/>
      <c r="B962" s="133"/>
      <c r="C962" s="14"/>
      <c r="D962" s="108"/>
      <c r="E962" s="129"/>
      <c r="F962" s="129"/>
      <c r="G962" s="12"/>
      <c r="H962" s="111"/>
      <c r="I962" s="14"/>
      <c r="J962" s="14"/>
      <c r="K962" s="16"/>
      <c r="L962" s="144" t="str">
        <f>IF(K963="","",LOOKUP(K963,{1,2.1,2.2,2.3,3,4.1,4.2,4.3,5.1,5.2,6.1,7,8,9},{"Explosives","Flammable Gas"," Non-Flammable Non-Toxic Gas","Toxic Gas","Flammable Liquid","Flammable Solid","Spontaneously Combustible","Dangerous When Wet","Oxidizing Agent","Organic Peroxide","Toxic","Radioactive","Corrosive","Miscellaneous Dangerous Goods"}))</f>
        <v/>
      </c>
      <c r="M962" s="14"/>
      <c r="N962" s="112"/>
      <c r="O962" s="88"/>
      <c r="P962" s="14"/>
      <c r="Q962" s="15" t="str">
        <f>IF(OR($O962="",$P962=""),"",INDEX('Hide Me'!$AE$4:$AI$8,MATCH($P962,'Hide Me'!$AD$4:$AD$8,0),MATCH($O962,'Hide Me'!$AE$3:$AI$3,0)))</f>
        <v/>
      </c>
      <c r="R962" s="48" t="str">
        <f>IF($Q962="","",VLOOKUP($Q962,'Hide Me'!$AD$11:$AE$14,2,FALSE))</f>
        <v/>
      </c>
      <c r="S962" s="45"/>
    </row>
    <row r="963" spans="1:19" s="19" customFormat="1" x14ac:dyDescent="0.2">
      <c r="A963" s="20"/>
      <c r="B963" s="133"/>
      <c r="C963" s="14"/>
      <c r="D963" s="108"/>
      <c r="E963" s="129"/>
      <c r="F963" s="129"/>
      <c r="G963" s="12"/>
      <c r="H963" s="111"/>
      <c r="I963" s="14"/>
      <c r="J963" s="14"/>
      <c r="K963" s="16"/>
      <c r="L963" s="144" t="str">
        <f>IF(K964="","",LOOKUP(K964,{1,2.1,2.2,2.3,3,4.1,4.2,4.3,5.1,5.2,6.1,7,8,9},{"Explosives","Flammable Gas"," Non-Flammable Non-Toxic Gas","Toxic Gas","Flammable Liquid","Flammable Solid","Spontaneously Combustible","Dangerous When Wet","Oxidizing Agent","Organic Peroxide","Toxic","Radioactive","Corrosive","Miscellaneous Dangerous Goods"}))</f>
        <v/>
      </c>
      <c r="M963" s="14"/>
      <c r="N963" s="112"/>
      <c r="O963" s="88"/>
      <c r="P963" s="14"/>
      <c r="Q963" s="15" t="str">
        <f>IF(OR($O963="",$P963=""),"",INDEX('Hide Me'!$AE$4:$AI$8,MATCH($P963,'Hide Me'!$AD$4:$AD$8,0),MATCH($O963,'Hide Me'!$AE$3:$AI$3,0)))</f>
        <v/>
      </c>
      <c r="R963" s="48" t="str">
        <f>IF($Q963="","",VLOOKUP($Q963,'Hide Me'!$AD$11:$AE$14,2,FALSE))</f>
        <v/>
      </c>
      <c r="S963" s="45"/>
    </row>
    <row r="964" spans="1:19" s="19" customFormat="1" ht="13.5" thickBot="1" x14ac:dyDescent="0.25">
      <c r="A964" s="21"/>
      <c r="B964" s="147"/>
      <c r="C964" s="50"/>
      <c r="D964" s="109"/>
      <c r="E964" s="130"/>
      <c r="F964" s="130"/>
      <c r="G964" s="49"/>
      <c r="H964" s="113"/>
      <c r="I964" s="50"/>
      <c r="J964" s="50"/>
      <c r="K964" s="114"/>
      <c r="L964"/>
      <c r="M964" s="50"/>
      <c r="N964" s="115"/>
      <c r="O964" s="110"/>
      <c r="P964" s="50"/>
      <c r="Q964" s="91" t="str">
        <f>IF(OR($O964="",$P964=""),"",INDEX('Hide Me'!$AE$4:$AI$8,MATCH($P964,'Hide Me'!$AD$4:$AD$8,0),MATCH($O964,'Hide Me'!$AE$3:$AI$3,0)))</f>
        <v/>
      </c>
      <c r="R964" s="51" t="str">
        <f>IF($Q964="","",VLOOKUP($Q964,'Hide Me'!$AD$11:$AE$14,2,FALSE))</f>
        <v/>
      </c>
      <c r="S964" s="45"/>
    </row>
    <row r="965" spans="1:19" x14ac:dyDescent="0.2">
      <c r="S965" s="45"/>
    </row>
    <row r="966" spans="1:19" x14ac:dyDescent="0.2">
      <c r="S966" s="45"/>
    </row>
    <row r="967" spans="1:19" x14ac:dyDescent="0.2">
      <c r="S967" s="45"/>
    </row>
    <row r="968" spans="1:19" x14ac:dyDescent="0.2">
      <c r="S968" s="45"/>
    </row>
    <row r="969" spans="1:19" x14ac:dyDescent="0.2">
      <c r="S969" s="45"/>
    </row>
    <row r="970" spans="1:19" x14ac:dyDescent="0.2">
      <c r="S970" s="45"/>
    </row>
    <row r="971" spans="1:19" x14ac:dyDescent="0.2">
      <c r="S971" s="45"/>
    </row>
    <row r="972" spans="1:19" x14ac:dyDescent="0.2">
      <c r="S972" s="45"/>
    </row>
    <row r="973" spans="1:19" x14ac:dyDescent="0.2">
      <c r="S973" s="45"/>
    </row>
    <row r="974" spans="1:19" x14ac:dyDescent="0.2">
      <c r="S974" s="45"/>
    </row>
    <row r="975" spans="1:19" x14ac:dyDescent="0.2">
      <c r="S975" s="45"/>
    </row>
    <row r="976" spans="1:19" x14ac:dyDescent="0.2">
      <c r="S976" s="45"/>
    </row>
    <row r="977" spans="19:19" x14ac:dyDescent="0.2">
      <c r="S977" s="45"/>
    </row>
    <row r="978" spans="19:19" x14ac:dyDescent="0.2">
      <c r="S978" s="45"/>
    </row>
    <row r="979" spans="19:19" x14ac:dyDescent="0.2">
      <c r="S979" s="45"/>
    </row>
    <row r="980" spans="19:19" x14ac:dyDescent="0.2">
      <c r="S980" s="45"/>
    </row>
    <row r="981" spans="19:19" x14ac:dyDescent="0.2">
      <c r="S981" s="45"/>
    </row>
    <row r="982" spans="19:19" x14ac:dyDescent="0.2">
      <c r="S982" s="45"/>
    </row>
    <row r="983" spans="19:19" x14ac:dyDescent="0.2">
      <c r="S983" s="45"/>
    </row>
    <row r="984" spans="19:19" ht="13.5" thickBot="1" x14ac:dyDescent="0.25">
      <c r="S984" s="46"/>
    </row>
    <row r="985" spans="19:19" ht="13.5" thickTop="1" x14ac:dyDescent="0.2"/>
  </sheetData>
  <sheetProtection formatCells="0" deleteRows="0" sort="0" autoFilter="0"/>
  <autoFilter ref="A3:S964" xr:uid="{00000000-0009-0000-0000-000000000000}"/>
  <mergeCells count="10">
    <mergeCell ref="A2:A3"/>
    <mergeCell ref="S2:S3"/>
    <mergeCell ref="Q2:Q3"/>
    <mergeCell ref="D2:D3"/>
    <mergeCell ref="C2:C3"/>
    <mergeCell ref="B2:B3"/>
    <mergeCell ref="R2:R3"/>
    <mergeCell ref="O2:O3"/>
    <mergeCell ref="P2:P3"/>
    <mergeCell ref="G2:N2"/>
  </mergeCells>
  <phoneticPr fontId="4" type="noConversion"/>
  <conditionalFormatting sqref="G4:G8">
    <cfRule type="expression" dxfId="79" priority="136">
      <formula>AND(AND($I4&lt;&gt;"",$J4&lt;&gt;""),OR($I4="Yes",$J4="Yes"),#REF!&lt;&gt;"Yes")</formula>
    </cfRule>
  </conditionalFormatting>
  <conditionalFormatting sqref="G11">
    <cfRule type="expression" dxfId="78" priority="128">
      <formula>AND(AND($J11&lt;&gt;"",$K11&lt;&gt;""),OR($J11="Yes",$K11="Yes"),#REF!&lt;&gt;"Yes")</formula>
    </cfRule>
  </conditionalFormatting>
  <conditionalFormatting sqref="G12">
    <cfRule type="expression" dxfId="77" priority="114">
      <formula>AND(AND($I12&lt;&gt;"",$J12&lt;&gt;""),OR($I12="Yes",$J12="Yes"),#REF!&lt;&gt;"Yes")</formula>
    </cfRule>
  </conditionalFormatting>
  <conditionalFormatting sqref="G16:G18">
    <cfRule type="expression" dxfId="76" priority="54">
      <formula>AND(AND($I16&lt;&gt;"",$J16&lt;&gt;""),OR($I16="Yes",$J16="Yes"),#REF!&lt;&gt;"Yes")</formula>
    </cfRule>
  </conditionalFormatting>
  <conditionalFormatting sqref="G19:G20">
    <cfRule type="expression" dxfId="75" priority="28">
      <formula>AND(AND($J19&lt;&gt;"",$K19&lt;&gt;""),OR($J19="Yes",$K19="Yes"),#REF!&lt;&gt;"Yes")</formula>
    </cfRule>
  </conditionalFormatting>
  <conditionalFormatting sqref="G21:G964">
    <cfRule type="expression" dxfId="74" priority="9">
      <formula>AND(AND($I21&lt;&gt;"",$J21&lt;&gt;""),OR($I21="Yes",$J21="Yes"),#REF!&lt;&gt;"Yes")</formula>
    </cfRule>
  </conditionalFormatting>
  <conditionalFormatting sqref="H4">
    <cfRule type="expression" dxfId="73" priority="219" stopIfTrue="1">
      <formula>AND(H4&lt;&gt;"",TODAY()&gt;=DATE(YEAR(H4)+5,MONTH(H4),DAY(H4)))</formula>
    </cfRule>
    <cfRule type="expression" dxfId="72" priority="217" stopIfTrue="1">
      <formula>AND(H4&lt;&gt;"",TODAY()&lt;DATE(YEAR(H4)+4,MONTH(H4),DAY(H4)))</formula>
    </cfRule>
    <cfRule type="expression" dxfId="71" priority="218" stopIfTrue="1">
      <formula>AND(H4&lt;&gt;"",TODAY()&lt;DATE(YEAR(H4)+5,MONTH(H4),DAY(H4)))</formula>
    </cfRule>
    <cfRule type="expression" dxfId="70" priority="221" stopIfTrue="1">
      <formula>AND(H4&lt;&gt;"",TODAY()&lt;DATE(YEAR(H4)+5,MONTH(H4),DAY(H4)))</formula>
    </cfRule>
    <cfRule type="expression" dxfId="69" priority="220" stopIfTrue="1">
      <formula>AND(H4&lt;&gt;"",TODAY()&lt;DATE(YEAR(H4)+4,MONTH(H4),DAY(H4)))</formula>
    </cfRule>
    <cfRule type="expression" dxfId="68" priority="222" stopIfTrue="1">
      <formula>AND(H4&lt;&gt;"",TODAY()&gt;=DATE(YEAR(H4)+5,MONTH(H4),DAY(H4)))</formula>
    </cfRule>
    <cfRule type="expression" dxfId="67" priority="223" stopIfTrue="1">
      <formula>AND(H4&lt;&gt;"",TODAY()&lt;DATE(YEAR(H4)+4,MONTH(H4),DAY(H4)))</formula>
    </cfRule>
    <cfRule type="expression" dxfId="66" priority="224" stopIfTrue="1">
      <formula>AND(H4&lt;&gt;"",TODAY()&lt;DATE(YEAR(H4)+5,MONTH(H4),DAY(H4)))</formula>
    </cfRule>
    <cfRule type="expression" dxfId="65" priority="225" stopIfTrue="1">
      <formula>AND(H4&lt;&gt;"",TODAY()&gt;=DATE(YEAR(H4)+5,MONTH(H4),DAY(H4)))</formula>
    </cfRule>
  </conditionalFormatting>
  <conditionalFormatting sqref="H4:H5">
    <cfRule type="expression" dxfId="64" priority="206" stopIfTrue="1">
      <formula>AND(H4&lt;&gt;"",TODAY()&gt;=DATE(YEAR(H4)+5,MONTH(H4),DAY(H4)))</formula>
    </cfRule>
    <cfRule type="expression" dxfId="63" priority="205" stopIfTrue="1">
      <formula>AND(H4&lt;&gt;"",TODAY()&lt;DATE(YEAR(H4)+5,MONTH(H4),DAY(H4)))</formula>
    </cfRule>
    <cfRule type="expression" dxfId="62" priority="204" stopIfTrue="1">
      <formula>AND(H4&lt;&gt;"",TODAY()&lt;DATE(YEAR(H4)+4,MONTH(H4),DAY(H4)))</formula>
    </cfRule>
  </conditionalFormatting>
  <conditionalFormatting sqref="H5">
    <cfRule type="expression" dxfId="61" priority="202" stopIfTrue="1">
      <formula>AND(H5&lt;&gt;"",TODAY()&gt;=DATE(YEAR(H5)+5,MONTH(H5),DAY(H5)))</formula>
    </cfRule>
    <cfRule type="expression" dxfId="60" priority="199" stopIfTrue="1">
      <formula>AND(H5&lt;&gt;"",TODAY()&gt;=DATE(YEAR(H5)+5,MONTH(H5),DAY(H5)))</formula>
    </cfRule>
    <cfRule type="expression" dxfId="59" priority="200" stopIfTrue="1">
      <formula>AND(H5&lt;&gt;"",TODAY()&lt;DATE(YEAR(H5)+4,MONTH(H5),DAY(H5)))</formula>
    </cfRule>
    <cfRule type="expression" dxfId="58" priority="201" stopIfTrue="1">
      <formula>AND(H5&lt;&gt;"",TODAY()&lt;DATE(YEAR(H5)+5,MONTH(H5),DAY(H5)))</formula>
    </cfRule>
    <cfRule type="expression" dxfId="57" priority="198" stopIfTrue="1">
      <formula>AND(H5&lt;&gt;"",TODAY()&lt;DATE(YEAR(H5)+5,MONTH(H5),DAY(H5)))</formula>
    </cfRule>
    <cfRule type="expression" dxfId="56" priority="197" stopIfTrue="1">
      <formula>AND(H5&lt;&gt;"",TODAY()&lt;DATE(YEAR(H5)+4,MONTH(H5),DAY(H5)))</formula>
    </cfRule>
    <cfRule type="expression" dxfId="55" priority="196" stopIfTrue="1">
      <formula>AND(H5&lt;&gt;"",TODAY()&gt;=DATE(YEAR(H5)+5,MONTH(H5),DAY(H5)))</formula>
    </cfRule>
    <cfRule type="expression" dxfId="54" priority="194" stopIfTrue="1">
      <formula>AND(H5&lt;&gt;"",TODAY()&lt;DATE(YEAR(H5)+4,MONTH(H5),DAY(H5)))</formula>
    </cfRule>
    <cfRule type="expression" dxfId="53" priority="195" stopIfTrue="1">
      <formula>AND(H5&lt;&gt;"",TODAY()&lt;DATE(YEAR(H5)+5,MONTH(H5),DAY(H5)))</formula>
    </cfRule>
  </conditionalFormatting>
  <conditionalFormatting sqref="H5:H8">
    <cfRule type="expression" dxfId="52" priority="151" stopIfTrue="1">
      <formula>AND(H5&lt;&gt;"",TODAY()&lt;DATE(YEAR(H5)+5,MONTH(H5),DAY(H5)))</formula>
    </cfRule>
    <cfRule type="expression" dxfId="51" priority="150" stopIfTrue="1">
      <formula>AND(H5&lt;&gt;"",TODAY()&lt;DATE(YEAR(H5)+4,MONTH(H5),DAY(H5)))</formula>
    </cfRule>
    <cfRule type="expression" dxfId="50" priority="152" stopIfTrue="1">
      <formula>AND(H5&lt;&gt;"",TODAY()&gt;=DATE(YEAR(H5)+5,MONTH(H5),DAY(H5)))</formula>
    </cfRule>
  </conditionalFormatting>
  <conditionalFormatting sqref="H8">
    <cfRule type="expression" dxfId="49" priority="149" stopIfTrue="1">
      <formula>AND(H8&lt;&gt;"",TODAY()&gt;=DATE(YEAR(H8)+5,MONTH(H8),DAY(H8)))</formula>
    </cfRule>
    <cfRule type="expression" dxfId="48" priority="147" stopIfTrue="1">
      <formula>AND(H8&lt;&gt;"",TODAY()&lt;DATE(YEAR(H8)+4,MONTH(H8),DAY(H8)))</formula>
    </cfRule>
    <cfRule type="expression" dxfId="47" priority="148" stopIfTrue="1">
      <formula>AND(H8&lt;&gt;"",TODAY()&lt;DATE(YEAR(H8)+5,MONTH(H8),DAY(H8)))</formula>
    </cfRule>
  </conditionalFormatting>
  <conditionalFormatting sqref="H11:H12">
    <cfRule type="expression" dxfId="46" priority="111" stopIfTrue="1">
      <formula>AND(H11&lt;&gt;"",TODAY()&lt;DATE(YEAR(H11)+4,MONTH(H11),DAY(H11)))</formula>
    </cfRule>
    <cfRule type="expression" dxfId="45" priority="112" stopIfTrue="1">
      <formula>AND(H11&lt;&gt;"",TODAY()&lt;DATE(YEAR(H11)+5,MONTH(H11),DAY(H11)))</formula>
    </cfRule>
    <cfRule type="expression" dxfId="44" priority="113" stopIfTrue="1">
      <formula>AND(H11&lt;&gt;"",TODAY()&gt;=DATE(YEAR(H11)+5,MONTH(H11),DAY(H11)))</formula>
    </cfRule>
  </conditionalFormatting>
  <conditionalFormatting sqref="H16:H19">
    <cfRule type="expression" dxfId="43" priority="43" stopIfTrue="1">
      <formula>AND(H16&lt;&gt;"",TODAY()&lt;DATE(YEAR(H16)+4,MONTH(H16),DAY(H16)))</formula>
    </cfRule>
    <cfRule type="expression" dxfId="42" priority="44" stopIfTrue="1">
      <formula>AND(H16&lt;&gt;"",TODAY()&lt;DATE(YEAR(H16)+5,MONTH(H16),DAY(H16)))</formula>
    </cfRule>
    <cfRule type="expression" dxfId="41" priority="45" stopIfTrue="1">
      <formula>AND(H16&lt;&gt;"",TODAY()&gt;=DATE(YEAR(H16)+5,MONTH(H16),DAY(H16)))</formula>
    </cfRule>
  </conditionalFormatting>
  <conditionalFormatting sqref="H19:H964">
    <cfRule type="expression" dxfId="40" priority="12" stopIfTrue="1">
      <formula>AND(H19&lt;&gt;"",TODAY()&lt;DATE(YEAR(H19)+4,MONTH(H19),DAY(H19)))</formula>
    </cfRule>
    <cfRule type="expression" dxfId="39" priority="13" stopIfTrue="1">
      <formula>AND(H19&lt;&gt;"",TODAY()&lt;DATE(YEAR(H19)+5,MONTH(H19),DAY(H19)))</formula>
    </cfRule>
    <cfRule type="expression" dxfId="38" priority="14" stopIfTrue="1">
      <formula>AND(H19&lt;&gt;"",TODAY()&gt;=DATE(YEAR(H19)+5,MONTH(H19),DAY(H19)))</formula>
    </cfRule>
  </conditionalFormatting>
  <conditionalFormatting sqref="I4:J8">
    <cfRule type="cellIs" dxfId="37" priority="143" operator="equal">
      <formula>"Yes"</formula>
    </cfRule>
    <cfRule type="cellIs" dxfId="36" priority="142" operator="equal">
      <formula>"No"</formula>
    </cfRule>
  </conditionalFormatting>
  <conditionalFormatting sqref="I11:J12">
    <cfRule type="cellIs" dxfId="35" priority="106" operator="equal">
      <formula>"No"</formula>
    </cfRule>
    <cfRule type="cellIs" dxfId="34" priority="107" operator="equal">
      <formula>"Yes"</formula>
    </cfRule>
  </conditionalFormatting>
  <conditionalFormatting sqref="I16:J964">
    <cfRule type="cellIs" dxfId="33" priority="11" operator="equal">
      <formula>"Yes"</formula>
    </cfRule>
    <cfRule type="cellIs" dxfId="32" priority="10" operator="equal">
      <formula>"No"</formula>
    </cfRule>
  </conditionalFormatting>
  <conditionalFormatting sqref="K4:K8">
    <cfRule type="expression" dxfId="31" priority="146">
      <formula>AND($J4="Yes",$K4="")</formula>
    </cfRule>
  </conditionalFormatting>
  <conditionalFormatting sqref="K11:K12">
    <cfRule type="expression" dxfId="30" priority="110">
      <formula>AND($J11="Yes",$K11="")</formula>
    </cfRule>
  </conditionalFormatting>
  <conditionalFormatting sqref="K16:K21">
    <cfRule type="expression" dxfId="29" priority="3">
      <formula>AND($J16="Yes",$K16="")</formula>
    </cfRule>
  </conditionalFormatting>
  <conditionalFormatting sqref="K22:K964 M22:N964">
    <cfRule type="expression" dxfId="28" priority="1472" stopIfTrue="1">
      <formula>$J22="no"</formula>
    </cfRule>
  </conditionalFormatting>
  <conditionalFormatting sqref="K22:K964">
    <cfRule type="expression" dxfId="27" priority="1478">
      <formula>AND($J22="Yes",$K22="")</formula>
    </cfRule>
  </conditionalFormatting>
  <conditionalFormatting sqref="K4:N8">
    <cfRule type="expression" dxfId="26" priority="144" stopIfTrue="1">
      <formula>$J4="no"</formula>
    </cfRule>
  </conditionalFormatting>
  <conditionalFormatting sqref="K11:N12">
    <cfRule type="expression" dxfId="25" priority="108" stopIfTrue="1">
      <formula>$J11="no"</formula>
    </cfRule>
  </conditionalFormatting>
  <conditionalFormatting sqref="K16:N21">
    <cfRule type="expression" dxfId="24" priority="1" stopIfTrue="1">
      <formula>$J16="no"</formula>
    </cfRule>
  </conditionalFormatting>
  <conditionalFormatting sqref="L15 L22:L963">
    <cfRule type="expression" dxfId="23" priority="2538" stopIfTrue="1">
      <formula>$J16="no"</formula>
    </cfRule>
  </conditionalFormatting>
  <conditionalFormatting sqref="L13:M13">
    <cfRule type="expression" dxfId="22" priority="98" stopIfTrue="1">
      <formula>$J13="no"</formula>
    </cfRule>
  </conditionalFormatting>
  <conditionalFormatting sqref="M13">
    <cfRule type="expression" dxfId="21" priority="100" stopIfTrue="1">
      <formula>AND($K13&lt;&gt;"",$M13="")</formula>
    </cfRule>
  </conditionalFormatting>
  <conditionalFormatting sqref="M14">
    <cfRule type="expression" dxfId="20" priority="89" stopIfTrue="1">
      <formula>AND($K14&lt;&gt;"",$M14="")</formula>
    </cfRule>
    <cfRule type="expression" dxfId="19" priority="88" stopIfTrue="1">
      <formula>$J14="no"</formula>
    </cfRule>
  </conditionalFormatting>
  <conditionalFormatting sqref="M4:N8">
    <cfRule type="expression" dxfId="18" priority="145" stopIfTrue="1">
      <formula>AND($K4&lt;&gt;"",$M4="")</formula>
    </cfRule>
  </conditionalFormatting>
  <conditionalFormatting sqref="M11:N12">
    <cfRule type="expression" dxfId="17" priority="109" stopIfTrue="1">
      <formula>AND($K11&lt;&gt;"",$M11="")</formula>
    </cfRule>
  </conditionalFormatting>
  <conditionalFormatting sqref="M16:N21">
    <cfRule type="expression" dxfId="16" priority="2" stopIfTrue="1">
      <formula>AND($K16&lt;&gt;"",$M16="")</formula>
    </cfRule>
  </conditionalFormatting>
  <conditionalFormatting sqref="M22:N964">
    <cfRule type="expression" dxfId="15" priority="1473" stopIfTrue="1">
      <formula>AND($K22&lt;&gt;"",$M22="")</formula>
    </cfRule>
  </conditionalFormatting>
  <conditionalFormatting sqref="Q4:Q9">
    <cfRule type="cellIs" dxfId="14" priority="133" operator="equal">
      <formula>"Medium"</formula>
    </cfRule>
    <cfRule type="cellIs" dxfId="13" priority="134" operator="equal">
      <formula>"Low"</formula>
    </cfRule>
    <cfRule type="cellIs" dxfId="12" priority="132" operator="equal">
      <formula>"High"</formula>
    </cfRule>
    <cfRule type="cellIs" dxfId="11" priority="131" operator="equal">
      <formula>"Extreme"</formula>
    </cfRule>
  </conditionalFormatting>
  <conditionalFormatting sqref="Q11:Q14">
    <cfRule type="cellIs" dxfId="10" priority="93" operator="equal">
      <formula>"Low"</formula>
    </cfRule>
    <cfRule type="cellIs" dxfId="9" priority="92" operator="equal">
      <formula>"Medium"</formula>
    </cfRule>
    <cfRule type="cellIs" dxfId="8" priority="91" operator="equal">
      <formula>"High"</formula>
    </cfRule>
    <cfRule type="cellIs" dxfId="7" priority="90" operator="equal">
      <formula>"Extreme"</formula>
    </cfRule>
  </conditionalFormatting>
  <conditionalFormatting sqref="Q16:Q964">
    <cfRule type="cellIs" dxfId="6" priority="8" operator="equal">
      <formula>"Low"</formula>
    </cfRule>
    <cfRule type="cellIs" dxfId="5" priority="7" operator="equal">
      <formula>"Medium"</formula>
    </cfRule>
    <cfRule type="cellIs" dxfId="4" priority="6" operator="equal">
      <formula>"High"</formula>
    </cfRule>
    <cfRule type="cellIs" dxfId="3" priority="5" operator="equal">
      <formula>"Extreme"</formula>
    </cfRule>
  </conditionalFormatting>
  <conditionalFormatting sqref="R4:R964">
    <cfRule type="cellIs" dxfId="2" priority="4" operator="equal">
      <formula>"SWP is required"</formula>
    </cfRule>
  </conditionalFormatting>
  <dataValidations xWindow="335" yWindow="858" count="11">
    <dataValidation allowBlank="1" showInputMessage="1" showErrorMessage="1" prompt="List all products" sqref="A2" xr:uid="{00000000-0002-0000-0000-000000000000}"/>
    <dataValidation allowBlank="1" showInputMessage="1" showErrorMessage="1" prompt="Total quantity stored in the workplace (including empty containers) in litres or kilograms" sqref="C2 O2:Q2" xr:uid="{00000000-0002-0000-0000-000001000000}"/>
    <dataValidation allowBlank="1" showInputMessage="1" showErrorMessage="1" prompt="Specify where the chemical is stored" sqref="D2:F2" xr:uid="{00000000-0002-0000-0000-000002000000}"/>
    <dataValidation allowBlank="1" showInputMessage="1" showErrorMessage="1" prompt="Refer to label on product" sqref="B2 Q15 J14:K15 O10:Q10 C9:N10 A13:A15 A9:A10 C13:C15 L14 N13:P15 M15 I14 E13:K13 D14:H15 B4:B16 B18:B964 S4:S21" xr:uid="{00000000-0002-0000-0000-000003000000}"/>
    <dataValidation type="list" allowBlank="1" showInputMessage="1" showErrorMessage="1" sqref="G315:G964 I11:J12 I4:J8 G5 G11 G19:G20 I16:J964" xr:uid="{00000000-0002-0000-0000-000005000000}">
      <formula1>"Yes,No"</formula1>
    </dataValidation>
    <dataValidation type="list" allowBlank="1" showInputMessage="1" showErrorMessage="1" sqref="G5 G22:G314" xr:uid="{A20D7E4F-B020-40C5-99A8-209B493154E2}">
      <formula1>"Explosive, Flammable,Oxidizing, Compressed Gas, Harmful/Irritant, Dangerous for the Environment, Health Hazard, Corrosive, Toxic"</formula1>
    </dataValidation>
    <dataValidation type="list" allowBlank="1" showInputMessage="1" showErrorMessage="1" sqref="K11:K12 K4:K8 K17:K964" xr:uid="{00000000-0002-0000-0000-000006000000}">
      <formula1>DG_Class</formula1>
    </dataValidation>
    <dataValidation allowBlank="1" showInputMessage="1" showErrorMessage="1" prompt="To be current, the MSDS must be issued within 5 years" sqref="H11:H12 H4:H8 H16:H964" xr:uid="{00000000-0002-0000-0000-000004000000}"/>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C11:C12 C4:C8 C16:C964" xr:uid="{00000000-0002-0000-0000-000007000000}">
      <formula1>0</formula1>
      <formula2>100000000000</formula2>
    </dataValidation>
    <dataValidation type="list" allowBlank="1" showInputMessage="1" showErrorMessage="1" sqref="G4:G5 G7 G21" xr:uid="{0CF17075-1695-49CA-8415-26D558A77038}">
      <formula1>"Warning, Explosive, Flammable,Oxidizing, Compressed Gas, Harmful/Irritant, Dangerous for the Environment, Health Hazard, Corrosive, Toxic"</formula1>
    </dataValidation>
    <dataValidation type="list" allowBlank="1" showInputMessage="1" showErrorMessage="1" sqref="G5:G6 G8 G12 G16:G18" xr:uid="{BE5CE198-3830-4D2C-890C-31A5C35A6C35}">
      <formula1>"Danger, Corrosive / Environmental Hazard, Explosive, Flammable,Oxidizing, Compressed Gas, Harmful/Irritant, Dangerous for the Environment, Health Hazard, Corrosive, Toxic"</formula1>
    </dataValidation>
  </dataValidations>
  <printOptions headings="1"/>
  <pageMargins left="0.25" right="0.25" top="0.75" bottom="0.75" header="0.3" footer="0.3"/>
  <pageSetup paperSize="8" scale="77" fitToHeight="0" orientation="landscape" r:id="rId1"/>
  <headerFooter alignWithMargins="0">
    <oddFooter>&amp;L&amp;8Last Updated: July 2018
Next Review: July 2020&amp;C&amp;8DET-ESWU-17-2-5
THIS DOCUMENT IS UNCONTROLLED WHEN PRINTED&amp;R&amp;8Authorised by: Manager ESWU</oddFooter>
  </headerFooter>
  <drawing r:id="rId2"/>
  <extLst>
    <ext xmlns:x14="http://schemas.microsoft.com/office/spreadsheetml/2009/9/main" uri="{CCE6A557-97BC-4b89-ADB6-D9C93CAAB3DF}">
      <x14:dataValidations xmlns:xm="http://schemas.microsoft.com/office/excel/2006/main" xWindow="335" yWindow="858" count="3">
        <x14:dataValidation type="list" allowBlank="1" showInputMessage="1" showErrorMessage="1" xr:uid="{00000000-0002-0000-0000-000008000000}">
          <x14:formula1>
            <xm:f>INDIRECT(VLOOKUP($K22,'Hide Me'!$I$2:$J$16,2,0))</xm:f>
          </x14:formula1>
          <xm:sqref>M22:M964</xm:sqref>
        </x14:dataValidation>
        <x14:dataValidation type="list" allowBlank="1" showInputMessage="1" showErrorMessage="1" xr:uid="{00000000-0002-0000-0000-000009000000}">
          <x14:formula1>
            <xm:f>'Hide Me'!$Y$11:$Y$15</xm:f>
          </x14:formula1>
          <xm:sqref>O22:O964</xm:sqref>
        </x14:dataValidation>
        <x14:dataValidation type="list" allowBlank="1" showInputMessage="1" showErrorMessage="1" xr:uid="{00000000-0002-0000-0000-00000A000000}">
          <x14:formula1>
            <xm:f>'Hide Me'!$Y$3:$Y$7</xm:f>
          </x14:formula1>
          <xm:sqref>P22:P964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FF0000"/>
  </sheetPr>
  <dimension ref="A1:T58"/>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5" t="s">
        <v>38</v>
      </c>
      <c r="H6" s="215"/>
      <c r="I6" s="215"/>
      <c r="J6" s="215"/>
      <c r="K6" s="215"/>
      <c r="L6" s="215"/>
      <c r="M6" s="215"/>
      <c r="N6" s="215"/>
    </row>
    <row r="7" spans="1:20" customFormat="1" ht="12.75" customHeight="1" x14ac:dyDescent="0.2">
      <c r="G7" s="215"/>
      <c r="H7" s="215"/>
      <c r="I7" s="215"/>
      <c r="J7" s="215"/>
      <c r="K7" s="215"/>
      <c r="L7" s="215"/>
      <c r="M7" s="215"/>
      <c r="N7" s="215"/>
    </row>
    <row r="8" spans="1:20" customFormat="1" ht="12.75" customHeight="1" x14ac:dyDescent="0.2">
      <c r="G8" s="215"/>
      <c r="H8" s="215"/>
      <c r="I8" s="215"/>
      <c r="J8" s="215"/>
      <c r="K8" s="215"/>
      <c r="L8" s="215"/>
      <c r="M8" s="215"/>
      <c r="N8" s="215"/>
    </row>
    <row r="10" spans="1:20" ht="12.75" customHeight="1" x14ac:dyDescent="0.2">
      <c r="G10" s="209" t="s">
        <v>55</v>
      </c>
      <c r="H10" s="209"/>
      <c r="I10" s="209"/>
      <c r="J10" s="209"/>
      <c r="K10" s="209"/>
      <c r="L10" s="209"/>
    </row>
    <row r="11" spans="1:20" ht="12.75" customHeight="1" x14ac:dyDescent="0.2">
      <c r="G11" s="209"/>
      <c r="H11" s="209"/>
      <c r="I11" s="209"/>
      <c r="J11" s="209"/>
      <c r="K11" s="209"/>
      <c r="L11" s="209"/>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FF0000"/>
  </sheetPr>
  <dimension ref="A1:T63"/>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1" t="s">
        <v>38</v>
      </c>
      <c r="H6" s="211"/>
      <c r="I6" s="211"/>
      <c r="J6" s="211"/>
      <c r="K6" s="211"/>
      <c r="L6" s="211"/>
      <c r="M6" s="211"/>
      <c r="N6" s="211"/>
    </row>
    <row r="7" spans="1:20" customFormat="1" ht="12.75" customHeight="1" x14ac:dyDescent="0.2">
      <c r="G7" s="211"/>
      <c r="H7" s="211"/>
      <c r="I7" s="211"/>
      <c r="J7" s="211"/>
      <c r="K7" s="211"/>
      <c r="L7" s="211"/>
      <c r="M7" s="211"/>
      <c r="N7" s="211"/>
    </row>
    <row r="8" spans="1:20" customFormat="1" ht="12.75" customHeight="1" x14ac:dyDescent="0.2">
      <c r="G8" s="211"/>
      <c r="H8" s="211"/>
      <c r="I8" s="211"/>
      <c r="J8" s="211"/>
      <c r="K8" s="211"/>
      <c r="L8" s="211"/>
      <c r="M8" s="211"/>
      <c r="N8" s="211"/>
    </row>
    <row r="10" spans="1:20" ht="12.75" customHeight="1" x14ac:dyDescent="0.2">
      <c r="G10" s="209" t="s">
        <v>56</v>
      </c>
      <c r="H10" s="209"/>
      <c r="I10" s="209"/>
      <c r="J10" s="209"/>
      <c r="K10" s="209"/>
      <c r="L10" s="209"/>
    </row>
    <row r="11" spans="1:20" ht="12.75" customHeight="1" x14ac:dyDescent="0.2">
      <c r="G11" s="209"/>
      <c r="H11" s="209"/>
      <c r="I11" s="209"/>
      <c r="J11" s="209"/>
      <c r="K11" s="209"/>
      <c r="L11" s="209"/>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theme="0"/>
  </sheetPr>
  <dimension ref="A1:U117"/>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6" width="25.7109375" style="28" customWidth="1"/>
    <col min="7" max="7" width="15.7109375" style="28" customWidth="1"/>
    <col min="8" max="8" width="10.28515625" style="28" customWidth="1"/>
    <col min="9" max="9" width="20.42578125" style="28" customWidth="1"/>
    <col min="10" max="10" width="6.7109375" style="28" customWidth="1"/>
    <col min="11" max="11" width="5.7109375" style="28" customWidth="1"/>
    <col min="12" max="12" width="5.42578125" style="28" customWidth="1"/>
    <col min="13" max="13" width="12.28515625" style="28" customWidth="1"/>
    <col min="14" max="14" width="7.7109375" style="28" customWidth="1"/>
    <col min="15" max="15" width="15.5703125" style="28" customWidth="1"/>
    <col min="16" max="16" width="7.7109375" style="28" customWidth="1"/>
    <col min="17" max="18" width="11.28515625" style="28" customWidth="1"/>
    <col min="19" max="19" width="13.5703125" style="28" customWidth="1"/>
    <col min="20" max="20" width="25.7109375" style="28" customWidth="1"/>
    <col min="21" max="21" width="31.42578125" style="28" customWidth="1"/>
    <col min="22" max="16384" width="9.28515625" style="28"/>
  </cols>
  <sheetData>
    <row r="1" spans="1:15" x14ac:dyDescent="0.2">
      <c r="A1" s="39"/>
      <c r="B1" s="39"/>
      <c r="C1" s="39"/>
      <c r="D1" s="39"/>
      <c r="E1" s="39"/>
    </row>
    <row r="2" spans="1:15" x14ac:dyDescent="0.2">
      <c r="A2" s="39"/>
      <c r="B2" s="39"/>
      <c r="C2" s="39"/>
      <c r="D2" s="39"/>
      <c r="E2" s="39"/>
    </row>
    <row r="3" spans="1:15" x14ac:dyDescent="0.2">
      <c r="A3" s="39"/>
      <c r="B3" s="39"/>
      <c r="C3" s="39"/>
      <c r="D3" s="39"/>
      <c r="E3" s="39"/>
    </row>
    <row r="4" spans="1:15" x14ac:dyDescent="0.2">
      <c r="A4" s="39"/>
      <c r="B4" s="39"/>
      <c r="C4" s="39"/>
      <c r="D4" s="39"/>
      <c r="E4" s="39"/>
    </row>
    <row r="5" spans="1:15" customFormat="1" ht="22.5" customHeight="1" x14ac:dyDescent="0.2"/>
    <row r="6" spans="1:15" customFormat="1" ht="22.5" customHeight="1" x14ac:dyDescent="0.2">
      <c r="G6" s="206" t="s">
        <v>38</v>
      </c>
      <c r="H6" s="206"/>
      <c r="I6" s="206"/>
      <c r="J6" s="206"/>
      <c r="K6" s="206"/>
      <c r="L6" s="206"/>
      <c r="M6" s="206"/>
      <c r="N6" s="206"/>
    </row>
    <row r="7" spans="1:15" customFormat="1" ht="12.75" customHeight="1" x14ac:dyDescent="0.2">
      <c r="G7" s="206"/>
      <c r="H7" s="206"/>
      <c r="I7" s="206"/>
      <c r="J7" s="206"/>
      <c r="K7" s="206"/>
      <c r="L7" s="206"/>
      <c r="M7" s="206"/>
      <c r="N7" s="206"/>
    </row>
    <row r="8" spans="1:15" customFormat="1" ht="12.75" customHeight="1" x14ac:dyDescent="0.2">
      <c r="G8" s="206"/>
      <c r="H8" s="206"/>
      <c r="I8" s="206"/>
      <c r="J8" s="206"/>
      <c r="K8" s="206"/>
      <c r="L8" s="206"/>
      <c r="M8" s="206"/>
      <c r="N8" s="206"/>
    </row>
    <row r="9" spans="1:15" ht="12.75" customHeight="1" x14ac:dyDescent="0.2"/>
    <row r="10" spans="1:15" ht="12.75" customHeight="1" x14ac:dyDescent="0.2">
      <c r="F10" s="209" t="s">
        <v>57</v>
      </c>
      <c r="G10" s="209"/>
      <c r="H10" s="209"/>
      <c r="J10" s="234"/>
      <c r="K10" s="234"/>
      <c r="L10" s="234"/>
    </row>
    <row r="11" spans="1:15" ht="12.75" customHeight="1" x14ac:dyDescent="0.2">
      <c r="F11" s="209"/>
      <c r="G11" s="209"/>
      <c r="H11" s="209"/>
      <c r="J11" s="234"/>
      <c r="K11" s="234"/>
      <c r="L11" s="234"/>
    </row>
    <row r="12" spans="1:15" ht="12.75" customHeight="1" thickBot="1" x14ac:dyDescent="0.25"/>
    <row r="13" spans="1:15" ht="12.75" customHeight="1" x14ac:dyDescent="0.2">
      <c r="G13" s="225" t="s">
        <v>58</v>
      </c>
      <c r="H13" s="226"/>
      <c r="I13" s="226"/>
      <c r="J13" s="226"/>
      <c r="K13" s="226"/>
      <c r="L13" s="226"/>
      <c r="M13" s="226"/>
      <c r="N13" s="226"/>
      <c r="O13" s="227"/>
    </row>
    <row r="14" spans="1:15" ht="12.75" customHeight="1" x14ac:dyDescent="0.2">
      <c r="G14" s="228"/>
      <c r="H14" s="229"/>
      <c r="I14" s="229"/>
      <c r="J14" s="229"/>
      <c r="K14" s="229"/>
      <c r="L14" s="229"/>
      <c r="M14" s="229"/>
      <c r="N14" s="229"/>
      <c r="O14" s="230"/>
    </row>
    <row r="15" spans="1:15" ht="12.75" customHeight="1" thickBot="1" x14ac:dyDescent="0.25">
      <c r="G15" s="231"/>
      <c r="H15" s="232"/>
      <c r="I15" s="232"/>
      <c r="J15" s="232"/>
      <c r="K15" s="232"/>
      <c r="L15" s="232"/>
      <c r="M15" s="232"/>
      <c r="N15" s="232"/>
      <c r="O15" s="233"/>
    </row>
    <row r="16" spans="1:15" ht="12.75" customHeight="1" x14ac:dyDescent="0.2"/>
    <row r="17" spans="7:21" ht="12.75" customHeight="1" x14ac:dyDescent="0.2">
      <c r="G17" s="32"/>
      <c r="H17" s="32"/>
      <c r="I17" s="32"/>
      <c r="J17" s="32"/>
      <c r="K17" s="32"/>
      <c r="L17" s="32"/>
      <c r="M17" s="32"/>
      <c r="N17" s="32"/>
      <c r="O17" s="32"/>
      <c r="P17" s="32"/>
      <c r="Q17" s="32"/>
      <c r="R17" s="32"/>
      <c r="S17" s="32"/>
      <c r="T17" s="32"/>
      <c r="U17" s="32"/>
    </row>
    <row r="18" spans="7:21" ht="12.75" customHeight="1" x14ac:dyDescent="0.2"/>
    <row r="19" spans="7:21" ht="12.75" customHeight="1" x14ac:dyDescent="0.2"/>
    <row r="20" spans="7:21" ht="12.75" customHeight="1" x14ac:dyDescent="0.2"/>
    <row r="21" spans="7:21" ht="12.75" customHeight="1" x14ac:dyDescent="0.2"/>
    <row r="22" spans="7:21" ht="12.75" customHeight="1" x14ac:dyDescent="0.2"/>
    <row r="23" spans="7:21" ht="12.75" customHeight="1" x14ac:dyDescent="0.2"/>
    <row r="24" spans="7:21" ht="12.75" customHeight="1" x14ac:dyDescent="0.2"/>
    <row r="25" spans="7:21" ht="12.75" customHeight="1" x14ac:dyDescent="0.2"/>
    <row r="26" spans="7:21" ht="12.75" customHeight="1" x14ac:dyDescent="0.2"/>
    <row r="27" spans="7:21" ht="12.75" customHeight="1" x14ac:dyDescent="0.2"/>
    <row r="28" spans="7:21" ht="12.75" customHeight="1" x14ac:dyDescent="0.2">
      <c r="O28" s="28" t="str">
        <f>IF(N28="","",LOOKUP(N28,{1,2.1,2.2,2.3,3,4.1,4.2,4.3,5.1,5.2,6.1,7,8,9},{"Explosives","Flammable Gas"," Non-Flammable Non-Toxic Gas","Toxic Gas","Flammable Liquid","Flammable Solid","Spontaneously Combustible","Dangerous When Wet","Oxidizing Agent","Organic Peroxide","Toxic","Radioactive","Corrosive","Miscellaneous Dangerous Goods"}))</f>
        <v/>
      </c>
      <c r="S28" s="28" t="str">
        <f>IF(OR($L28="",$M28=""),"",INDEX('Hide Me'!$AE$4:$AI$8,MATCH($M28,'Hide Me'!$AD$4:$AD$8,0),MATCH($L28,'Hide Me'!$AE$3:$AI$3,0)))</f>
        <v/>
      </c>
      <c r="T28" s="28" t="str">
        <f>IF($N28="","",VLOOKUP($N28,'Hide Me'!$AD$11:$AE$14,2,FALSE))</f>
        <v/>
      </c>
    </row>
    <row r="29" spans="7:21" ht="12.75" customHeight="1" x14ac:dyDescent="0.2">
      <c r="O29" s="28" t="str">
        <f>IF(N29="","",LOOKUP(N29,{1,2.1,2.2,2.3,3,4.1,4.2,4.3,5.1,5.2,6.1,7,8,9},{"Explosives","Flammable Gas"," Non-Flammable Non-Toxic Gas","Toxic Gas","Flammable Liquid","Flammable Solid","Spontaneously Combustible","Dangerous When Wet","Oxidizing Agent","Organic Peroxide","Toxic","Radioactive","Corrosive","Miscellaneous Dangerous Goods"}))</f>
        <v/>
      </c>
      <c r="S29" s="28" t="str">
        <f>IF(OR($L29="",$M29=""),"",INDEX('Hide Me'!$AE$4:$AI$8,MATCH($M29,'Hide Me'!$AD$4:$AD$8,0),MATCH($L29,'Hide Me'!$AE$3:$AI$3,0)))</f>
        <v/>
      </c>
      <c r="T29" s="28" t="str">
        <f>IF($N29="","",VLOOKUP($N29,'Hide Me'!$AD$11:$AE$14,2,FALSE))</f>
        <v/>
      </c>
    </row>
    <row r="30" spans="7:21" ht="12.75" customHeight="1" x14ac:dyDescent="0.2">
      <c r="O30" s="28" t="str">
        <f>IF(N30="","",LOOKUP(N30,{1,2.1,2.2,2.3,3,4.1,4.2,4.3,5.1,5.2,6.1,7,8,9},{"Explosives","Flammable Gas"," Non-Flammable Non-Toxic Gas","Toxic Gas","Flammable Liquid","Flammable Solid","Spontaneously Combustible","Dangerous When Wet","Oxidizing Agent","Organic Peroxide","Toxic","Radioactive","Corrosive","Miscellaneous Dangerous Goods"}))</f>
        <v/>
      </c>
      <c r="S30" s="28" t="str">
        <f>IF(OR($L30="",$M30=""),"",INDEX('Hide Me'!$AE$4:$AI$8,MATCH($M30,'Hide Me'!$AD$4:$AD$8,0),MATCH($L30,'Hide Me'!$AE$3:$AI$3,0)))</f>
        <v/>
      </c>
      <c r="T30" s="28" t="str">
        <f>IF($N30="","",VLOOKUP($N30,'Hide Me'!$AD$11:$AE$14,2,FALSE))</f>
        <v/>
      </c>
    </row>
    <row r="31" spans="7:21" ht="12.75" customHeight="1" x14ac:dyDescent="0.2">
      <c r="O31" s="28" t="str">
        <f>IF(N31="","",LOOKUP(N31,{1,2.1,2.2,2.3,3,4.1,4.2,4.3,5.1,5.2,6.1,7,8,9},{"Explosives","Flammable Gas"," Non-Flammable Non-Toxic Gas","Toxic Gas","Flammable Liquid","Flammable Solid","Spontaneously Combustible","Dangerous When Wet","Oxidizing Agent","Organic Peroxide","Toxic","Radioactive","Corrosive","Miscellaneous Dangerous Goods"}))</f>
        <v/>
      </c>
      <c r="S31" s="28" t="str">
        <f>IF(OR($L31="",$M31=""),"",INDEX('Hide Me'!$AE$4:$AI$8,MATCH($M31,'Hide Me'!$AD$4:$AD$8,0),MATCH($L31,'Hide Me'!$AE$3:$AI$3,0)))</f>
        <v/>
      </c>
      <c r="T31" s="28" t="str">
        <f>IF($N31="","",VLOOKUP($N31,'Hide Me'!$AD$11:$AE$14,2,FALSE))</f>
        <v/>
      </c>
    </row>
    <row r="32" spans="7:21" ht="12.75" customHeight="1" x14ac:dyDescent="0.2">
      <c r="O32" s="28" t="str">
        <f>IF(N32="","",LOOKUP(N32,{1,2.1,2.2,2.3,3,4.1,4.2,4.3,5.1,5.2,6.1,7,8,9},{"Explosives","Flammable Gas"," Non-Flammable Non-Toxic Gas","Toxic Gas","Flammable Liquid","Flammable Solid","Spontaneously Combustible","Dangerous When Wet","Oxidizing Agent","Organic Peroxide","Toxic","Radioactive","Corrosive","Miscellaneous Dangerous Goods"}))</f>
        <v/>
      </c>
      <c r="S32" s="28" t="str">
        <f>IF(OR($L32="",$M32=""),"",INDEX('Hide Me'!$AE$4:$AI$8,MATCH($M32,'Hide Me'!$AD$4:$AD$8,0),MATCH($L32,'Hide Me'!$AE$3:$AI$3,0)))</f>
        <v/>
      </c>
      <c r="T32" s="28" t="str">
        <f>IF($N32="","",VLOOKUP($N32,'Hide Me'!$AD$11:$AE$14,2,FALSE))</f>
        <v/>
      </c>
    </row>
    <row r="33" spans="15:20" ht="12.75" customHeight="1" x14ac:dyDescent="0.2">
      <c r="O33" s="28" t="str">
        <f>IF(N33="","",LOOKUP(N33,{1,2.1,2.2,2.3,3,4.1,4.2,4.3,5.1,5.2,6.1,7,8,9},{"Explosives","Flammable Gas"," Non-Flammable Non-Toxic Gas","Toxic Gas","Flammable Liquid","Flammable Solid","Spontaneously Combustible","Dangerous When Wet","Oxidizing Agent","Organic Peroxide","Toxic","Radioactive","Corrosive","Miscellaneous Dangerous Goods"}))</f>
        <v/>
      </c>
      <c r="S33" s="28" t="str">
        <f>IF(OR($L33="",$M33=""),"",INDEX('Hide Me'!$AE$4:$AI$8,MATCH($M33,'Hide Me'!$AD$4:$AD$8,0),MATCH($L33,'Hide Me'!$AE$3:$AI$3,0)))</f>
        <v/>
      </c>
      <c r="T33" s="28" t="str">
        <f>IF($N33="","",VLOOKUP($N33,'Hide Me'!$AD$11:$AE$14,2,FALSE))</f>
        <v/>
      </c>
    </row>
    <row r="34" spans="15:20" ht="12.75" customHeight="1" x14ac:dyDescent="0.2">
      <c r="O34" s="28" t="str">
        <f>IF(N34="","",LOOKUP(N34,{1,2.1,2.2,2.3,3,4.1,4.2,4.3,5.1,5.2,6.1,7,8,9},{"Explosives","Flammable Gas"," Non-Flammable Non-Toxic Gas","Toxic Gas","Flammable Liquid","Flammable Solid","Spontaneously Combustible","Dangerous When Wet","Oxidizing Agent","Organic Peroxide","Toxic","Radioactive","Corrosive","Miscellaneous Dangerous Goods"}))</f>
        <v/>
      </c>
      <c r="S34" s="28" t="str">
        <f>IF(OR($L34="",$M34=""),"",INDEX('Hide Me'!$AE$4:$AI$8,MATCH($M34,'Hide Me'!$AD$4:$AD$8,0),MATCH($L34,'Hide Me'!$AE$3:$AI$3,0)))</f>
        <v/>
      </c>
      <c r="T34" s="28" t="str">
        <f>IF($N34="","",VLOOKUP($N34,'Hide Me'!$AD$11:$AE$14,2,FALSE))</f>
        <v/>
      </c>
    </row>
    <row r="35" spans="15:20" ht="12.75" customHeight="1" x14ac:dyDescent="0.2">
      <c r="O35" s="28" t="str">
        <f>IF(N35="","",LOOKUP(N35,{1,2.1,2.2,2.3,3,4.1,4.2,4.3,5.1,5.2,6.1,7,8,9},{"Explosives","Flammable Gas"," Non-Flammable Non-Toxic Gas","Toxic Gas","Flammable Liquid","Flammable Solid","Spontaneously Combustible","Dangerous When Wet","Oxidizing Agent","Organic Peroxide","Toxic","Radioactive","Corrosive","Miscellaneous Dangerous Goods"}))</f>
        <v/>
      </c>
      <c r="S35" s="28" t="str">
        <f>IF(OR($L35="",$M35=""),"",INDEX('Hide Me'!$AE$4:$AI$8,MATCH($M35,'Hide Me'!$AD$4:$AD$8,0),MATCH($L35,'Hide Me'!$AE$3:$AI$3,0)))</f>
        <v/>
      </c>
      <c r="T35" s="28" t="str">
        <f>IF($N35="","",VLOOKUP($N35,'Hide Me'!$AD$11:$AE$14,2,FALSE))</f>
        <v/>
      </c>
    </row>
    <row r="36" spans="15:20" ht="12.75" customHeight="1" x14ac:dyDescent="0.2">
      <c r="O36" s="28" t="str">
        <f>IF(N36="","",LOOKUP(N36,{1,2.1,2.2,2.3,3,4.1,4.2,4.3,5.1,5.2,6.1,7,8,9},{"Explosives","Flammable Gas"," Non-Flammable Non-Toxic Gas","Toxic Gas","Flammable Liquid","Flammable Solid","Spontaneously Combustible","Dangerous When Wet","Oxidizing Agent","Organic Peroxide","Toxic","Radioactive","Corrosive","Miscellaneous Dangerous Goods"}))</f>
        <v/>
      </c>
      <c r="S36" s="28" t="str">
        <f>IF(OR($L36="",$M36=""),"",INDEX('Hide Me'!$AE$4:$AI$8,MATCH($M36,'Hide Me'!$AD$4:$AD$8,0),MATCH($L36,'Hide Me'!$AE$3:$AI$3,0)))</f>
        <v/>
      </c>
      <c r="T36" s="28" t="str">
        <f>IF($N36="","",VLOOKUP($N36,'Hide Me'!$AD$11:$AE$14,2,FALSE))</f>
        <v/>
      </c>
    </row>
    <row r="37" spans="15:20" ht="12.75" customHeight="1" x14ac:dyDescent="0.2">
      <c r="O37" s="28" t="str">
        <f>IF(N37="","",LOOKUP(N37,{1,2.1,2.2,2.3,3,4.1,4.2,4.3,5.1,5.2,6.1,7,8,9},{"Explosives","Flammable Gas"," Non-Flammable Non-Toxic Gas","Toxic Gas","Flammable Liquid","Flammable Solid","Spontaneously Combustible","Dangerous When Wet","Oxidizing Agent","Organic Peroxide","Toxic","Radioactive","Corrosive","Miscellaneous Dangerous Goods"}))</f>
        <v/>
      </c>
      <c r="S37" s="28" t="str">
        <f>IF(OR($L37="",$M37=""),"",INDEX('Hide Me'!$AE$4:$AI$8,MATCH($M37,'Hide Me'!$AD$4:$AD$8,0),MATCH($L37,'Hide Me'!$AE$3:$AI$3,0)))</f>
        <v/>
      </c>
      <c r="T37" s="28" t="str">
        <f>IF($N37="","",VLOOKUP($N37,'Hide Me'!$AD$11:$AE$14,2,FALSE))</f>
        <v/>
      </c>
    </row>
    <row r="38" spans="15:20" ht="12.75" customHeight="1" x14ac:dyDescent="0.2">
      <c r="O38" s="28" t="str">
        <f>IF(N38="","",LOOKUP(N38,{1,2.1,2.2,2.3,3,4.1,4.2,4.3,5.1,5.2,6.1,7,8,9},{"Explosives","Flammable Gas"," Non-Flammable Non-Toxic Gas","Toxic Gas","Flammable Liquid","Flammable Solid","Spontaneously Combustible","Dangerous When Wet","Oxidizing Agent","Organic Peroxide","Toxic","Radioactive","Corrosive","Miscellaneous Dangerous Goods"}))</f>
        <v/>
      </c>
      <c r="S38" s="28" t="str">
        <f>IF(OR($L38="",$M38=""),"",INDEX('Hide Me'!$AE$4:$AI$8,MATCH($M38,'Hide Me'!$AD$4:$AD$8,0),MATCH($L38,'Hide Me'!$AE$3:$AI$3,0)))</f>
        <v/>
      </c>
      <c r="T38" s="28" t="str">
        <f>IF($N38="","",VLOOKUP($N38,'Hide Me'!$AD$11:$AE$14,2,FALSE))</f>
        <v/>
      </c>
    </row>
    <row r="39" spans="15:20" ht="12.75" customHeight="1" x14ac:dyDescent="0.2">
      <c r="O39" s="28" t="str">
        <f>IF(N39="","",LOOKUP(N39,{1,2.1,2.2,2.3,3,4.1,4.2,4.3,5.1,5.2,6.1,7,8,9},{"Explosives","Flammable Gas"," Non-Flammable Non-Toxic Gas","Toxic Gas","Flammable Liquid","Flammable Solid","Spontaneously Combustible","Dangerous When Wet","Oxidizing Agent","Organic Peroxide","Toxic","Radioactive","Corrosive","Miscellaneous Dangerous Goods"}))</f>
        <v/>
      </c>
      <c r="S39" s="28" t="str">
        <f>IF(OR($L39="",$M39=""),"",INDEX('Hide Me'!$AE$4:$AI$8,MATCH($M39,'Hide Me'!$AD$4:$AD$8,0),MATCH($L39,'Hide Me'!$AE$3:$AI$3,0)))</f>
        <v/>
      </c>
      <c r="T39" s="28" t="str">
        <f>IF($N39="","",VLOOKUP($N39,'Hide Me'!$AD$11:$AE$14,2,FALSE))</f>
        <v/>
      </c>
    </row>
    <row r="40" spans="15:20" ht="12.75" customHeight="1" x14ac:dyDescent="0.2">
      <c r="O40" s="28" t="str">
        <f>IF(N40="","",LOOKUP(N40,{1,2.1,2.2,2.3,3,4.1,4.2,4.3,5.1,5.2,6.1,7,8,9},{"Explosives","Flammable Gas"," Non-Flammable Non-Toxic Gas","Toxic Gas","Flammable Liquid","Flammable Solid","Spontaneously Combustible","Dangerous When Wet","Oxidizing Agent","Organic Peroxide","Toxic","Radioactive","Corrosive","Miscellaneous Dangerous Goods"}))</f>
        <v/>
      </c>
      <c r="S40" s="28" t="str">
        <f>IF(OR($L40="",$M40=""),"",INDEX('Hide Me'!$AE$4:$AI$8,MATCH($M40,'Hide Me'!$AD$4:$AD$8,0),MATCH($L40,'Hide Me'!$AE$3:$AI$3,0)))</f>
        <v/>
      </c>
      <c r="T40" s="28" t="str">
        <f>IF($N40="","",VLOOKUP($N40,'Hide Me'!$AD$11:$AE$14,2,FALSE))</f>
        <v/>
      </c>
    </row>
    <row r="41" spans="15:20" ht="12.75" customHeight="1" x14ac:dyDescent="0.2">
      <c r="O41" s="28" t="str">
        <f>IF(N41="","",LOOKUP(N41,{1,2.1,2.2,2.3,3,4.1,4.2,4.3,5.1,5.2,6.1,7,8,9},{"Explosives","Flammable Gas"," Non-Flammable Non-Toxic Gas","Toxic Gas","Flammable Liquid","Flammable Solid","Spontaneously Combustible","Dangerous When Wet","Oxidizing Agent","Organic Peroxide","Toxic","Radioactive","Corrosive","Miscellaneous Dangerous Goods"}))</f>
        <v/>
      </c>
      <c r="S41" s="28" t="str">
        <f>IF(OR($L41="",$M41=""),"",INDEX('Hide Me'!$AE$4:$AI$8,MATCH($M41,'Hide Me'!$AD$4:$AD$8,0),MATCH($L41,'Hide Me'!$AE$3:$AI$3,0)))</f>
        <v/>
      </c>
      <c r="T41" s="28" t="str">
        <f>IF($N41="","",VLOOKUP($N41,'Hide Me'!$AD$11:$AE$14,2,FALSE))</f>
        <v/>
      </c>
    </row>
    <row r="42" spans="15:20" ht="12.75" customHeight="1" x14ac:dyDescent="0.2">
      <c r="O42" s="28" t="str">
        <f>IF(N42="","",LOOKUP(N42,{1,2.1,2.2,2.3,3,4.1,4.2,4.3,5.1,5.2,6.1,7,8,9},{"Explosives","Flammable Gas"," Non-Flammable Non-Toxic Gas","Toxic Gas","Flammable Liquid","Flammable Solid","Spontaneously Combustible","Dangerous When Wet","Oxidizing Agent","Organic Peroxide","Toxic","Radioactive","Corrosive","Miscellaneous Dangerous Goods"}))</f>
        <v/>
      </c>
      <c r="S42" s="28" t="str">
        <f>IF(OR($L42="",$M42=""),"",INDEX('Hide Me'!$AE$4:$AI$8,MATCH($M42,'Hide Me'!$AD$4:$AD$8,0),MATCH($L42,'Hide Me'!$AE$3:$AI$3,0)))</f>
        <v/>
      </c>
      <c r="T42" s="28" t="str">
        <f>IF($N42="","",VLOOKUP($N42,'Hide Me'!$AD$11:$AE$14,2,FALSE))</f>
        <v/>
      </c>
    </row>
    <row r="43" spans="15:20" ht="12.75" customHeight="1" x14ac:dyDescent="0.2">
      <c r="O43" s="28" t="str">
        <f>IF(N43="","",LOOKUP(N43,{1,2.1,2.2,2.3,3,4.1,4.2,4.3,5.1,5.2,6.1,7,8,9},{"Explosives","Flammable Gas"," Non-Flammable Non-Toxic Gas","Toxic Gas","Flammable Liquid","Flammable Solid","Spontaneously Combustible","Dangerous When Wet","Oxidizing Agent","Organic Peroxide","Toxic","Radioactive","Corrosive","Miscellaneous Dangerous Goods"}))</f>
        <v/>
      </c>
      <c r="S43" s="28" t="str">
        <f>IF(OR($L43="",$M43=""),"",INDEX('Hide Me'!$AE$4:$AI$8,MATCH($M43,'Hide Me'!$AD$4:$AD$8,0),MATCH($L43,'Hide Me'!$AE$3:$AI$3,0)))</f>
        <v/>
      </c>
      <c r="T43" s="28" t="str">
        <f>IF($N43="","",VLOOKUP($N43,'Hide Me'!$AD$11:$AE$14,2,FALSE))</f>
        <v/>
      </c>
    </row>
    <row r="44" spans="15:20" ht="12.75" customHeight="1" x14ac:dyDescent="0.2">
      <c r="O44" s="28" t="str">
        <f>IF(N44="","",LOOKUP(N44,{1,2.1,2.2,2.3,3,4.1,4.2,4.3,5.1,5.2,6.1,7,8,9},{"Explosives","Flammable Gas"," Non-Flammable Non-Toxic Gas","Toxic Gas","Flammable Liquid","Flammable Solid","Spontaneously Combustible","Dangerous When Wet","Oxidizing Agent","Organic Peroxide","Toxic","Radioactive","Corrosive","Miscellaneous Dangerous Goods"}))</f>
        <v/>
      </c>
      <c r="S44" s="28" t="str">
        <f>IF(OR($L44="",$M44=""),"",INDEX('Hide Me'!$AE$4:$AI$8,MATCH($M44,'Hide Me'!$AD$4:$AD$8,0),MATCH($L44,'Hide Me'!$AE$3:$AI$3,0)))</f>
        <v/>
      </c>
      <c r="T44" s="28" t="str">
        <f>IF($N44="","",VLOOKUP($N44,'Hide Me'!$AD$11:$AE$14,2,FALSE))</f>
        <v/>
      </c>
    </row>
    <row r="45" spans="15:20" ht="12.75" customHeight="1" x14ac:dyDescent="0.2">
      <c r="O45" s="28" t="str">
        <f>IF(N45="","",LOOKUP(N45,{1,2.1,2.2,2.3,3,4.1,4.2,4.3,5.1,5.2,6.1,7,8,9},{"Explosives","Flammable Gas"," Non-Flammable Non-Toxic Gas","Toxic Gas","Flammable Liquid","Flammable Solid","Spontaneously Combustible","Dangerous When Wet","Oxidizing Agent","Organic Peroxide","Toxic","Radioactive","Corrosive","Miscellaneous Dangerous Goods"}))</f>
        <v/>
      </c>
      <c r="S45" s="28" t="str">
        <f>IF(OR($L45="",$M45=""),"",INDEX('Hide Me'!$AE$4:$AI$8,MATCH($M45,'Hide Me'!$AD$4:$AD$8,0),MATCH($L45,'Hide Me'!$AE$3:$AI$3,0)))</f>
        <v/>
      </c>
      <c r="T45" s="28" t="str">
        <f>IF($N45="","",VLOOKUP($N45,'Hide Me'!$AD$11:$AE$14,2,FALSE))</f>
        <v/>
      </c>
    </row>
    <row r="46" spans="15:20" ht="12.75" customHeight="1" x14ac:dyDescent="0.2">
      <c r="O46" s="28" t="str">
        <f>IF(N46="","",LOOKUP(N46,{1,2.1,2.2,2.3,3,4.1,4.2,4.3,5.1,5.2,6.1,7,8,9},{"Explosives","Flammable Gas"," Non-Flammable Non-Toxic Gas","Toxic Gas","Flammable Liquid","Flammable Solid","Spontaneously Combustible","Dangerous When Wet","Oxidizing Agent","Organic Peroxide","Toxic","Radioactive","Corrosive","Miscellaneous Dangerous Goods"}))</f>
        <v/>
      </c>
      <c r="S46" s="28" t="str">
        <f>IF(OR($L46="",$M46=""),"",INDEX('Hide Me'!$AE$4:$AI$8,MATCH($M46,'Hide Me'!$AD$4:$AD$8,0),MATCH($L46,'Hide Me'!$AE$3:$AI$3,0)))</f>
        <v/>
      </c>
      <c r="T46" s="28" t="str">
        <f>IF($N46="","",VLOOKUP($N46,'Hide Me'!$AD$11:$AE$14,2,FALSE))</f>
        <v/>
      </c>
    </row>
    <row r="47" spans="15:20" ht="12.75" customHeight="1" x14ac:dyDescent="0.2">
      <c r="O47" s="28" t="str">
        <f>IF(N47="","",LOOKUP(N47,{1,2.1,2.2,2.3,3,4.1,4.2,4.3,5.1,5.2,6.1,7,8,9},{"Explosives","Flammable Gas"," Non-Flammable Non-Toxic Gas","Toxic Gas","Flammable Liquid","Flammable Solid","Spontaneously Combustible","Dangerous When Wet","Oxidizing Agent","Organic Peroxide","Toxic","Radioactive","Corrosive","Miscellaneous Dangerous Goods"}))</f>
        <v/>
      </c>
      <c r="S47" s="28" t="str">
        <f>IF(OR($L47="",$M47=""),"",INDEX('Hide Me'!$AE$4:$AI$8,MATCH($M47,'Hide Me'!$AD$4:$AD$8,0),MATCH($L47,'Hide Me'!$AE$3:$AI$3,0)))</f>
        <v/>
      </c>
      <c r="T47" s="28" t="str">
        <f>IF($N47="","",VLOOKUP($N47,'Hide Me'!$AD$11:$AE$14,2,FALSE))</f>
        <v/>
      </c>
    </row>
    <row r="48" spans="15:20" ht="12.75" customHeight="1" x14ac:dyDescent="0.2">
      <c r="O48" s="28" t="str">
        <f>IF(N48="","",LOOKUP(N48,{1,2.1,2.2,2.3,3,4.1,4.2,4.3,5.1,5.2,6.1,7,8,9},{"Explosives","Flammable Gas"," Non-Flammable Non-Toxic Gas","Toxic Gas","Flammable Liquid","Flammable Solid","Spontaneously Combustible","Dangerous When Wet","Oxidizing Agent","Organic Peroxide","Toxic","Radioactive","Corrosive","Miscellaneous Dangerous Goods"}))</f>
        <v/>
      </c>
      <c r="S48" s="28" t="str">
        <f>IF(OR($L48="",$M48=""),"",INDEX('Hide Me'!$AE$4:$AI$8,MATCH($M48,'Hide Me'!$AD$4:$AD$8,0),MATCH($L48,'Hide Me'!$AE$3:$AI$3,0)))</f>
        <v/>
      </c>
      <c r="T48" s="28" t="str">
        <f>IF($N48="","",VLOOKUP($N48,'Hide Me'!$AD$11:$AE$14,2,FALSE))</f>
        <v/>
      </c>
    </row>
    <row r="49" spans="15:20" ht="12.75" customHeight="1" x14ac:dyDescent="0.2">
      <c r="O49" s="28" t="str">
        <f>IF(N49="","",LOOKUP(N49,{1,2.1,2.2,2.3,3,4.1,4.2,4.3,5.1,5.2,6.1,7,8,9},{"Explosives","Flammable Gas"," Non-Flammable Non-Toxic Gas","Toxic Gas","Flammable Liquid","Flammable Solid","Spontaneously Combustible","Dangerous When Wet","Oxidizing Agent","Organic Peroxide","Toxic","Radioactive","Corrosive","Miscellaneous Dangerous Goods"}))</f>
        <v/>
      </c>
      <c r="S49" s="28" t="str">
        <f>IF(OR($L49="",$M49=""),"",INDEX('Hide Me'!$AE$4:$AI$8,MATCH($M49,'Hide Me'!$AD$4:$AD$8,0),MATCH($L49,'Hide Me'!$AE$3:$AI$3,0)))</f>
        <v/>
      </c>
      <c r="T49" s="28" t="str">
        <f>IF($N49="","",VLOOKUP($N49,'Hide Me'!$AD$11:$AE$14,2,FALSE))</f>
        <v/>
      </c>
    </row>
    <row r="50" spans="15:20" ht="12.75" customHeight="1" x14ac:dyDescent="0.2">
      <c r="O50" s="28" t="str">
        <f>IF(N50="","",LOOKUP(N50,{1,2.1,2.2,2.3,3,4.1,4.2,4.3,5.1,5.2,6.1,7,8,9},{"Explosives","Flammable Gas"," Non-Flammable Non-Toxic Gas","Toxic Gas","Flammable Liquid","Flammable Solid","Spontaneously Combustible","Dangerous When Wet","Oxidizing Agent","Organic Peroxide","Toxic","Radioactive","Corrosive","Miscellaneous Dangerous Goods"}))</f>
        <v/>
      </c>
      <c r="S50" s="28" t="str">
        <f>IF(OR($L50="",$M50=""),"",INDEX('Hide Me'!$AE$4:$AI$8,MATCH($M50,'Hide Me'!$AD$4:$AD$8,0),MATCH($L50,'Hide Me'!$AE$3:$AI$3,0)))</f>
        <v/>
      </c>
      <c r="T50" s="28" t="str">
        <f>IF($N50="","",VLOOKUP($N50,'Hide Me'!$AD$11:$AE$14,2,FALSE))</f>
        <v/>
      </c>
    </row>
    <row r="51" spans="15:20" ht="12.75" customHeight="1" x14ac:dyDescent="0.2">
      <c r="O51" s="28" t="str">
        <f>IF(N51="","",LOOKUP(N51,{1,2.1,2.2,2.3,3,4.1,4.2,4.3,5.1,5.2,6.1,7,8,9},{"Explosives","Flammable Gas"," Non-Flammable Non-Toxic Gas","Toxic Gas","Flammable Liquid","Flammable Solid","Spontaneously Combustible","Dangerous When Wet","Oxidizing Agent","Organic Peroxide","Toxic","Radioactive","Corrosive","Miscellaneous Dangerous Goods"}))</f>
        <v/>
      </c>
      <c r="S51" s="28" t="str">
        <f>IF(OR($L51="",$M51=""),"",INDEX('Hide Me'!$AE$4:$AI$8,MATCH($M51,'Hide Me'!$AD$4:$AD$8,0),MATCH($L51,'Hide Me'!$AE$3:$AI$3,0)))</f>
        <v/>
      </c>
      <c r="T51" s="28" t="str">
        <f>IF($N51="","",VLOOKUP($N51,'Hide Me'!$AD$11:$AE$14,2,FALSE))</f>
        <v/>
      </c>
    </row>
    <row r="52" spans="15:20" ht="12.75" customHeight="1" x14ac:dyDescent="0.2"/>
    <row r="53" spans="15:20" ht="12.75" customHeight="1" x14ac:dyDescent="0.2"/>
    <row r="54" spans="15:20" ht="12.75" customHeight="1" x14ac:dyDescent="0.2"/>
    <row r="55" spans="15:20" ht="12.75" customHeight="1" x14ac:dyDescent="0.2"/>
    <row r="56" spans="15:20" ht="12.75" customHeight="1" x14ac:dyDescent="0.2"/>
    <row r="57" spans="15:20" ht="12.75" customHeight="1" x14ac:dyDescent="0.2"/>
    <row r="58" spans="15:20" ht="12.75" customHeight="1" x14ac:dyDescent="0.2"/>
    <row r="59" spans="15:20" ht="12.75" customHeight="1" x14ac:dyDescent="0.2"/>
    <row r="60" spans="15:20" ht="12.75" customHeight="1" x14ac:dyDescent="0.2"/>
    <row r="61" spans="15:20" ht="12.75" customHeight="1" x14ac:dyDescent="0.2"/>
    <row r="62" spans="15:20" ht="12.75" customHeight="1" x14ac:dyDescent="0.2"/>
    <row r="63" spans="15:20" ht="12.75" customHeight="1" x14ac:dyDescent="0.2"/>
    <row r="64" spans="15: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spans="15:20" ht="12.75" customHeight="1" x14ac:dyDescent="0.2"/>
    <row r="82" spans="15:20" ht="12.75" customHeight="1" x14ac:dyDescent="0.2"/>
    <row r="83" spans="15:20" ht="12.75" customHeight="1" x14ac:dyDescent="0.2"/>
    <row r="84" spans="15:20" ht="12.75" customHeight="1" x14ac:dyDescent="0.2"/>
    <row r="85" spans="15:20" ht="12.75" customHeight="1" x14ac:dyDescent="0.2"/>
    <row r="86" spans="15:20" ht="12.75" customHeight="1" x14ac:dyDescent="0.2"/>
    <row r="87" spans="15:20" ht="12.75" customHeight="1" x14ac:dyDescent="0.2"/>
    <row r="88" spans="15:20" ht="12.75" customHeight="1" x14ac:dyDescent="0.2"/>
    <row r="89" spans="15:20" ht="12.75" customHeight="1" x14ac:dyDescent="0.2"/>
    <row r="90" spans="15:20" ht="12.75" customHeight="1" x14ac:dyDescent="0.2"/>
    <row r="91" spans="15:20" ht="12.75" customHeight="1" x14ac:dyDescent="0.2"/>
    <row r="92" spans="15:20" ht="12.75" customHeight="1" x14ac:dyDescent="0.2">
      <c r="O92" s="28" t="str">
        <f>IF(N92="","",LOOKUP(N92,{1,2.1,2.2,2.3,3,4.1,4.2,4.3,5.1,5.2,6.1,7,8,9},{"Explosives","Flammable Gas"," Non-Flammable Non-Toxic Gas","Toxic Gas","Flammable Liquid","Flammable Solid","Spontaneously Combustible","Dangerous When Wet","Oxidizing Agent","Organic Peroxide","Toxic","Radioactive","Corrosive","Miscellaneous Dangerous Goods"}))</f>
        <v/>
      </c>
      <c r="S92" s="28" t="str">
        <f>IF(OR($L92="",$M92=""),"",INDEX('Hide Me'!$AE$4:$AI$8,MATCH($M92,'Hide Me'!$AD$4:$AD$8,0),MATCH($L92,'Hide Me'!$AE$3:$AI$3,0)))</f>
        <v/>
      </c>
      <c r="T92" s="28" t="str">
        <f>IF($N92="","",VLOOKUP($N92,'Hide Me'!$AD$11:$AE$14,2,FALSE))</f>
        <v/>
      </c>
    </row>
    <row r="93" spans="15:20" ht="12.75" customHeight="1" x14ac:dyDescent="0.2">
      <c r="S93" s="28" t="str">
        <f>IF(OR($L115="",$M115=""),"",INDEX('Hide Me'!$AE$4:$AI$8,MATCH($M115,'Hide Me'!$AD$4:$AD$8,0),MATCH($L115,'Hide Me'!$AE$3:$AI$3,0)))</f>
        <v/>
      </c>
      <c r="T93" s="28" t="str">
        <f>IF($N115="","",VLOOKUP($N115,'Hide Me'!$AD$11:$AE$14,2,FALSE))</f>
        <v/>
      </c>
    </row>
    <row r="94" spans="15:20" ht="12.75" customHeight="1" x14ac:dyDescent="0.2">
      <c r="S94" s="28" t="str">
        <f>IF(OR($L116="",$M116=""),"",INDEX('Hide Me'!$AE$4:$AI$8,MATCH($M116,'Hide Me'!$AD$4:$AD$8,0),MATCH($L116,'Hide Me'!$AE$3:$AI$3,0)))</f>
        <v/>
      </c>
      <c r="T94" s="28" t="str">
        <f>IF($N116="","",VLOOKUP($N116,'Hide Me'!$AD$11:$AE$14,2,FALSE))</f>
        <v/>
      </c>
    </row>
    <row r="95" spans="15:20" ht="12.75" customHeight="1" x14ac:dyDescent="0.2"/>
    <row r="114" spans="7:15" ht="13.5" thickBot="1" x14ac:dyDescent="0.25"/>
    <row r="115" spans="7:15" x14ac:dyDescent="0.2">
      <c r="G115" s="216"/>
      <c r="H115" s="217"/>
      <c r="I115" s="217"/>
      <c r="J115" s="217"/>
      <c r="K115" s="217"/>
      <c r="L115" s="217"/>
      <c r="M115" s="217"/>
      <c r="N115" s="217"/>
      <c r="O115" s="218"/>
    </row>
    <row r="116" spans="7:15" x14ac:dyDescent="0.2">
      <c r="G116" s="219"/>
      <c r="H116" s="220"/>
      <c r="I116" s="220"/>
      <c r="J116" s="220"/>
      <c r="K116" s="220"/>
      <c r="L116" s="220"/>
      <c r="M116" s="220"/>
      <c r="N116" s="220"/>
      <c r="O116" s="221"/>
    </row>
    <row r="117" spans="7:15" ht="13.5" thickBot="1" x14ac:dyDescent="0.25">
      <c r="G117" s="222"/>
      <c r="H117" s="223"/>
      <c r="I117" s="223"/>
      <c r="J117" s="223"/>
      <c r="K117" s="223"/>
      <c r="L117" s="223"/>
      <c r="M117" s="223"/>
      <c r="N117" s="223"/>
      <c r="O117" s="224"/>
    </row>
  </sheetData>
  <sheetProtection selectLockedCells="1" selectUnlockedCells="1"/>
  <dataConsolidate/>
  <mergeCells count="5">
    <mergeCell ref="G115:O117"/>
    <mergeCell ref="G13:O15"/>
    <mergeCell ref="J10:L11"/>
    <mergeCell ref="G6:N8"/>
    <mergeCell ref="F10:H11"/>
  </mergeCells>
  <dataValidations count="8">
    <dataValidation type="decimal" allowBlank="1" showInputMessage="1" showErrorMessage="1" errorTitle="not a number" error="Quantities must be entered as numbers only. Please ensure that there is no 'l' or 'kg' entered._x000a_See instructions for further details." prompt="Total quantity stored in the workplace (including empty containers) to the nearest litre or kilogram (enter the number only, no &quot;l&quot; or &quot;kg&quot;)" sqref="H90:H92 H82:H86 H28:H74 H78" xr:uid="{00000000-0002-0000-0B00-000000000000}">
      <formula1>0</formula1>
      <formula2>100000000000</formula2>
    </dataValidation>
    <dataValidation type="list" allowBlank="1" showInputMessage="1" showErrorMessage="1" sqref="N90:N92 N82:N86 N28:N74 N78" xr:uid="{00000000-0002-0000-0B00-000001000000}">
      <formula1>DG_Class</formula1>
    </dataValidation>
    <dataValidation type="list" allowBlank="1" showInputMessage="1" showErrorMessage="1" sqref="J90:L92 J82:L86 J28:L74 J78:L78" xr:uid="{00000000-0002-0000-0B00-000002000000}">
      <formula1>"Yes,No"</formula1>
    </dataValidation>
    <dataValidation allowBlank="1" showInputMessage="1" showErrorMessage="1" prompt="To be current, the MSDS must be issued within 5 years" sqref="M90:M92 M82:M86 M28:M74 M78" xr:uid="{00000000-0002-0000-0B00-000003000000}"/>
    <dataValidation allowBlank="1" showInputMessage="1" showErrorMessage="1" prompt="Refer to label on product" sqref="G19 G90:G92 G82:G86 G28:G74 G78" xr:uid="{00000000-0002-0000-0B00-000004000000}"/>
    <dataValidation allowBlank="1" showInputMessage="1" showErrorMessage="1" prompt="Specify where the chemical is stored" sqref="I19" xr:uid="{00000000-0002-0000-0B00-000005000000}"/>
    <dataValidation allowBlank="1" showInputMessage="1" showErrorMessage="1" prompt="Total quantity stored in the workplace (including empty containers) in litres or kilograms" sqref="H19 Q19:S19" xr:uid="{00000000-0002-0000-0B00-000006000000}"/>
    <dataValidation allowBlank="1" showInputMessage="1" showErrorMessage="1" prompt="List all products" sqref="F19" xr:uid="{00000000-0002-0000-0B00-000007000000}"/>
  </dataValidations>
  <pageMargins left="0.70866141732283472" right="0.70866141732283472" top="0.74803149606299213" bottom="0.74803149606299213" header="0.31496062992125984" footer="0.31496062992125984"/>
  <pageSetup paperSize="8" scale="8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8000000}">
          <x14:formula1>
            <xm:f>'Hide Me'!$Y$3:$Y$7</xm:f>
          </x14:formula1>
          <xm:sqref>R28:R94</xm:sqref>
        </x14:dataValidation>
        <x14:dataValidation type="list" allowBlank="1" showInputMessage="1" showErrorMessage="1" xr:uid="{00000000-0002-0000-0B00-000009000000}">
          <x14:formula1>
            <xm:f>'Hide Me'!$Y$11:$Y$15</xm:f>
          </x14:formula1>
          <xm:sqref>Q28:Q94</xm:sqref>
        </x14:dataValidation>
        <x14:dataValidation type="list" allowBlank="1" showInputMessage="1" showErrorMessage="1" xr:uid="{00000000-0002-0000-0B00-00000A000000}">
          <x14:formula1>
            <xm:f>INDIRECT(VLOOKUP($I28,'Hide Me'!$I$2:$J$16,2,0))</xm:f>
          </x14:formula1>
          <xm:sqref>P90:P92 P82:P86 P28:P74 P78</xm:sqref>
        </x14:dataValidation>
        <x14:dataValidation type="list" allowBlank="1" showInputMessage="1" showErrorMessage="1" xr:uid="{00000000-0002-0000-0B00-00000B000000}">
          <x14:formula1>
            <xm:f>INDIRECT(VLOOKUP(#REF!,'Hide Me'!$I$2:$J$16,2,0))</xm:f>
          </x14:formula1>
          <xm:sqref>P87:P89 P79:P81 P75:P77</xm:sqref>
        </x14:dataValidation>
        <x14:dataValidation type="list" allowBlank="1" showInputMessage="1" showErrorMessage="1" xr:uid="{00000000-0002-0000-0B00-00000C000000}">
          <x14:formula1>
            <xm:f>INDIRECT(VLOOKUP($I115,'Hide Me'!$I$2:$J$16,2,0))</xm:f>
          </x14:formula1>
          <xm:sqref>P93:P94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AI52"/>
  <sheetViews>
    <sheetView showGridLines="0" workbookViewId="0">
      <selection activeCell="AD32" sqref="AD32:AF39"/>
    </sheetView>
  </sheetViews>
  <sheetFormatPr defaultRowHeight="12.75" x14ac:dyDescent="0.2"/>
  <cols>
    <col min="1" max="1" width="27" customWidth="1"/>
    <col min="2" max="2" width="19.42578125" customWidth="1"/>
    <col min="4" max="4" width="38.42578125" customWidth="1"/>
    <col min="5" max="5" width="11.5703125" customWidth="1"/>
    <col min="8" max="8" width="9.28515625" customWidth="1"/>
    <col min="9" max="9" width="13.28515625" bestFit="1" customWidth="1"/>
    <col min="10" max="10" width="17.28515625" customWidth="1"/>
    <col min="12" max="12" width="14.7109375" customWidth="1"/>
    <col min="16" max="17" width="31.28515625" customWidth="1"/>
    <col min="19" max="22" width="17.28515625" customWidth="1"/>
    <col min="25" max="25" width="12" customWidth="1"/>
    <col min="26" max="26" width="13.28515625" customWidth="1"/>
    <col min="27" max="27" width="71.28515625" bestFit="1" customWidth="1"/>
    <col min="30" max="30" width="17.28515625" customWidth="1"/>
    <col min="31" max="35" width="14.28515625" customWidth="1"/>
  </cols>
  <sheetData>
    <row r="1" spans="1:35" ht="33.75" customHeight="1" thickBot="1" x14ac:dyDescent="0.25">
      <c r="A1" s="1" t="s">
        <v>11</v>
      </c>
      <c r="B1" s="1" t="s">
        <v>13</v>
      </c>
      <c r="D1" s="2" t="s">
        <v>11</v>
      </c>
      <c r="E1" s="2" t="s">
        <v>59</v>
      </c>
      <c r="F1" s="2" t="s">
        <v>60</v>
      </c>
      <c r="G1" s="2" t="s">
        <v>61</v>
      </c>
      <c r="H1" s="4"/>
      <c r="I1" s="3" t="s">
        <v>62</v>
      </c>
      <c r="J1" s="123" t="s">
        <v>63</v>
      </c>
      <c r="L1" s="244" t="s">
        <v>64</v>
      </c>
      <c r="M1" s="244"/>
      <c r="N1" s="244"/>
      <c r="P1" s="3" t="s">
        <v>65</v>
      </c>
      <c r="Q1" s="3" t="s">
        <v>66</v>
      </c>
      <c r="S1" s="123" t="s">
        <v>67</v>
      </c>
      <c r="T1" s="123" t="s">
        <v>68</v>
      </c>
      <c r="U1" s="123" t="s">
        <v>69</v>
      </c>
      <c r="V1" s="123" t="s">
        <v>70</v>
      </c>
      <c r="Y1" s="240" t="s">
        <v>5</v>
      </c>
      <c r="Z1" s="241"/>
      <c r="AD1" s="235" t="s">
        <v>50</v>
      </c>
      <c r="AE1" s="236"/>
      <c r="AF1" s="28"/>
      <c r="AG1" s="28"/>
      <c r="AH1" s="28"/>
      <c r="AI1" s="28"/>
    </row>
    <row r="2" spans="1:35" ht="37.5" customHeight="1" thickBot="1" x14ac:dyDescent="0.25">
      <c r="A2" s="5">
        <v>3</v>
      </c>
      <c r="B2" s="5" t="s">
        <v>26</v>
      </c>
      <c r="D2" s="6" t="s">
        <v>21</v>
      </c>
      <c r="E2" s="7">
        <v>500</v>
      </c>
      <c r="F2" s="7">
        <v>5000</v>
      </c>
      <c r="G2" s="7">
        <v>5000</v>
      </c>
      <c r="H2" s="4"/>
      <c r="I2" s="17" t="s">
        <v>71</v>
      </c>
      <c r="J2" s="17" t="s">
        <v>72</v>
      </c>
      <c r="L2" s="18" t="s">
        <v>72</v>
      </c>
      <c r="M2" s="18" t="s">
        <v>73</v>
      </c>
      <c r="N2" s="18" t="s">
        <v>74</v>
      </c>
      <c r="P2" s="17" t="s">
        <v>75</v>
      </c>
      <c r="Q2" s="17" t="s">
        <v>67</v>
      </c>
      <c r="S2" s="22" t="s">
        <v>76</v>
      </c>
      <c r="T2" s="22" t="s">
        <v>76</v>
      </c>
      <c r="U2" s="22" t="s">
        <v>76</v>
      </c>
      <c r="V2" s="22" t="s">
        <v>76</v>
      </c>
      <c r="Y2" s="56" t="s">
        <v>77</v>
      </c>
      <c r="Z2" s="57" t="s">
        <v>78</v>
      </c>
      <c r="AA2" s="64" t="s">
        <v>79</v>
      </c>
      <c r="AD2" s="90"/>
      <c r="AE2" s="237" t="s">
        <v>4</v>
      </c>
      <c r="AF2" s="238"/>
      <c r="AG2" s="238"/>
      <c r="AH2" s="238"/>
      <c r="AI2" s="239"/>
    </row>
    <row r="3" spans="1:35" ht="37.5" customHeight="1" thickBot="1" x14ac:dyDescent="0.25">
      <c r="A3" s="1" t="s">
        <v>11</v>
      </c>
      <c r="B3" s="1" t="s">
        <v>13</v>
      </c>
      <c r="D3" s="9" t="s">
        <v>23</v>
      </c>
      <c r="E3" s="7">
        <v>2000</v>
      </c>
      <c r="F3" s="7">
        <v>10000</v>
      </c>
      <c r="G3" s="7">
        <v>20000</v>
      </c>
      <c r="H3" s="4"/>
      <c r="I3" s="17">
        <v>1</v>
      </c>
      <c r="J3" s="17" t="s">
        <v>72</v>
      </c>
      <c r="L3" s="17" t="s">
        <v>71</v>
      </c>
      <c r="M3" s="7" t="s">
        <v>26</v>
      </c>
      <c r="N3" s="7" t="s">
        <v>27</v>
      </c>
      <c r="P3" s="17" t="s">
        <v>80</v>
      </c>
      <c r="Q3" s="17" t="s">
        <v>68</v>
      </c>
      <c r="S3" s="22" t="s">
        <v>81</v>
      </c>
      <c r="T3" s="22" t="s">
        <v>81</v>
      </c>
      <c r="U3" s="22" t="s">
        <v>82</v>
      </c>
      <c r="V3" s="22" t="s">
        <v>82</v>
      </c>
      <c r="Y3" s="52" t="s">
        <v>83</v>
      </c>
      <c r="Z3" s="53" t="s">
        <v>84</v>
      </c>
      <c r="AA3" s="62" t="s">
        <v>85</v>
      </c>
      <c r="AD3" s="90" t="s">
        <v>5</v>
      </c>
      <c r="AE3" s="65" t="s">
        <v>86</v>
      </c>
      <c r="AF3" s="66" t="s">
        <v>87</v>
      </c>
      <c r="AG3" s="66" t="s">
        <v>88</v>
      </c>
      <c r="AH3" s="66" t="s">
        <v>89</v>
      </c>
      <c r="AI3" s="67" t="s">
        <v>90</v>
      </c>
    </row>
    <row r="4" spans="1:35" ht="37.5" customHeight="1" thickBot="1" x14ac:dyDescent="0.25">
      <c r="A4" s="5">
        <v>3</v>
      </c>
      <c r="B4" s="5" t="s">
        <v>27</v>
      </c>
      <c r="D4" s="6" t="s">
        <v>24</v>
      </c>
      <c r="E4" s="7">
        <v>50</v>
      </c>
      <c r="F4" s="7">
        <v>500</v>
      </c>
      <c r="G4" s="7">
        <v>2000</v>
      </c>
      <c r="H4" s="4"/>
      <c r="I4" s="17">
        <v>2.1</v>
      </c>
      <c r="J4" s="17" t="s">
        <v>72</v>
      </c>
      <c r="L4" s="8"/>
      <c r="M4" s="7" t="s">
        <v>27</v>
      </c>
      <c r="N4" s="7" t="s">
        <v>28</v>
      </c>
      <c r="P4" s="17" t="s">
        <v>91</v>
      </c>
      <c r="Q4" s="17" t="s">
        <v>68</v>
      </c>
      <c r="S4" s="22" t="s">
        <v>82</v>
      </c>
      <c r="T4" s="22" t="s">
        <v>82</v>
      </c>
      <c r="U4" s="22" t="s">
        <v>92</v>
      </c>
      <c r="V4" s="22" t="s">
        <v>93</v>
      </c>
      <c r="Y4" s="52" t="s">
        <v>94</v>
      </c>
      <c r="Z4" s="53" t="s">
        <v>95</v>
      </c>
      <c r="AA4" s="62" t="s">
        <v>96</v>
      </c>
      <c r="AD4" s="68" t="s">
        <v>97</v>
      </c>
      <c r="AE4" s="69" t="s">
        <v>98</v>
      </c>
      <c r="AF4" s="70" t="s">
        <v>99</v>
      </c>
      <c r="AG4" s="71" t="s">
        <v>100</v>
      </c>
      <c r="AH4" s="71" t="s">
        <v>100</v>
      </c>
      <c r="AI4" s="72" t="s">
        <v>100</v>
      </c>
    </row>
    <row r="5" spans="1:35" ht="26.25" customHeight="1" x14ac:dyDescent="0.2">
      <c r="A5" s="1" t="s">
        <v>11</v>
      </c>
      <c r="B5" s="1" t="s">
        <v>13</v>
      </c>
      <c r="D5" s="6" t="s">
        <v>25</v>
      </c>
      <c r="E5" s="7">
        <v>50</v>
      </c>
      <c r="F5" s="7">
        <v>500</v>
      </c>
      <c r="G5" s="7">
        <v>2000</v>
      </c>
      <c r="H5" s="4"/>
      <c r="I5" s="17">
        <v>2.2000000000000002</v>
      </c>
      <c r="J5" s="17" t="s">
        <v>72</v>
      </c>
      <c r="L5" s="4"/>
      <c r="M5" s="7" t="s">
        <v>28</v>
      </c>
      <c r="P5" s="17" t="s">
        <v>101</v>
      </c>
      <c r="Q5" s="17" t="s">
        <v>68</v>
      </c>
      <c r="S5" s="22" t="s">
        <v>102</v>
      </c>
      <c r="T5" s="22" t="s">
        <v>102</v>
      </c>
      <c r="U5" s="22" t="s">
        <v>103</v>
      </c>
      <c r="V5" s="22" t="s">
        <v>92</v>
      </c>
      <c r="Y5" s="52" t="s">
        <v>104</v>
      </c>
      <c r="Z5" s="53" t="s">
        <v>105</v>
      </c>
      <c r="AA5" s="62" t="s">
        <v>106</v>
      </c>
      <c r="AD5" s="73" t="s">
        <v>107</v>
      </c>
      <c r="AE5" s="74" t="s">
        <v>98</v>
      </c>
      <c r="AF5" s="75" t="s">
        <v>98</v>
      </c>
      <c r="AG5" s="76" t="s">
        <v>99</v>
      </c>
      <c r="AH5" s="77" t="s">
        <v>100</v>
      </c>
      <c r="AI5" s="78" t="s">
        <v>100</v>
      </c>
    </row>
    <row r="6" spans="1:35" ht="27" customHeight="1" thickBot="1" x14ac:dyDescent="0.25">
      <c r="A6" s="5">
        <v>3</v>
      </c>
      <c r="B6" s="5" t="s">
        <v>28</v>
      </c>
      <c r="D6" s="124"/>
      <c r="E6" s="7">
        <v>250</v>
      </c>
      <c r="F6" s="7">
        <v>2500</v>
      </c>
      <c r="G6" s="7">
        <v>10000</v>
      </c>
      <c r="H6" s="4"/>
      <c r="I6" s="17">
        <v>2.2999999999999998</v>
      </c>
      <c r="J6" s="17" t="s">
        <v>72</v>
      </c>
      <c r="L6" s="4"/>
      <c r="P6" s="17" t="s">
        <v>108</v>
      </c>
      <c r="Q6" s="17" t="s">
        <v>68</v>
      </c>
      <c r="S6" s="22" t="s">
        <v>92</v>
      </c>
      <c r="T6" s="22" t="s">
        <v>92</v>
      </c>
      <c r="U6" s="22" t="s">
        <v>109</v>
      </c>
      <c r="V6" s="22" t="s">
        <v>103</v>
      </c>
      <c r="Y6" s="52" t="s">
        <v>107</v>
      </c>
      <c r="Z6" s="53" t="s">
        <v>110</v>
      </c>
      <c r="AA6" s="62" t="s">
        <v>111</v>
      </c>
      <c r="AD6" s="73" t="s">
        <v>104</v>
      </c>
      <c r="AE6" s="79" t="s">
        <v>112</v>
      </c>
      <c r="AF6" s="75" t="s">
        <v>98</v>
      </c>
      <c r="AG6" s="75" t="s">
        <v>98</v>
      </c>
      <c r="AH6" s="76" t="s">
        <v>99</v>
      </c>
      <c r="AI6" s="78" t="s">
        <v>100</v>
      </c>
    </row>
    <row r="7" spans="1:35" ht="26.25" customHeight="1" thickBot="1" x14ac:dyDescent="0.25">
      <c r="A7" s="1" t="s">
        <v>11</v>
      </c>
      <c r="B7" s="1" t="s">
        <v>13</v>
      </c>
      <c r="D7" s="124"/>
      <c r="E7" s="7">
        <v>1000</v>
      </c>
      <c r="F7" s="7">
        <v>10000</v>
      </c>
      <c r="G7" s="7">
        <v>20000</v>
      </c>
      <c r="H7" s="4"/>
      <c r="I7" s="17">
        <v>3</v>
      </c>
      <c r="J7" s="17" t="s">
        <v>73</v>
      </c>
      <c r="L7" s="4"/>
      <c r="P7" s="17" t="s">
        <v>113</v>
      </c>
      <c r="Q7" s="17" t="s">
        <v>69</v>
      </c>
      <c r="S7" s="22" t="s">
        <v>103</v>
      </c>
      <c r="T7" s="22" t="s">
        <v>103</v>
      </c>
      <c r="U7" s="22" t="s">
        <v>114</v>
      </c>
      <c r="V7" s="22" t="s">
        <v>115</v>
      </c>
      <c r="Y7" s="54" t="s">
        <v>97</v>
      </c>
      <c r="Z7" s="55" t="s">
        <v>116</v>
      </c>
      <c r="AA7" s="63" t="s">
        <v>117</v>
      </c>
      <c r="AD7" s="73" t="s">
        <v>94</v>
      </c>
      <c r="AE7" s="79" t="s">
        <v>112</v>
      </c>
      <c r="AF7" s="80" t="s">
        <v>112</v>
      </c>
      <c r="AG7" s="75" t="s">
        <v>98</v>
      </c>
      <c r="AH7" s="75" t="s">
        <v>98</v>
      </c>
      <c r="AI7" s="81" t="s">
        <v>99</v>
      </c>
    </row>
    <row r="8" spans="1:35" ht="13.5" thickBot="1" x14ac:dyDescent="0.25">
      <c r="A8" s="5">
        <v>4.0999999999999996</v>
      </c>
      <c r="B8" s="5" t="s">
        <v>26</v>
      </c>
      <c r="D8" s="6" t="s">
        <v>29</v>
      </c>
      <c r="E8" s="7">
        <v>50</v>
      </c>
      <c r="F8" s="7">
        <v>500</v>
      </c>
      <c r="G8" s="7">
        <v>2000</v>
      </c>
      <c r="H8" s="4"/>
      <c r="I8" s="17">
        <v>4.0999999999999996</v>
      </c>
      <c r="J8" s="17" t="s">
        <v>73</v>
      </c>
      <c r="L8" s="4"/>
      <c r="P8" s="17" t="s">
        <v>118</v>
      </c>
      <c r="Q8" s="17" t="s">
        <v>70</v>
      </c>
      <c r="S8" s="22" t="s">
        <v>119</v>
      </c>
      <c r="T8" s="22" t="s">
        <v>119</v>
      </c>
      <c r="V8" s="22" t="s">
        <v>109</v>
      </c>
      <c r="AD8" s="82" t="s">
        <v>83</v>
      </c>
      <c r="AE8" s="83" t="s">
        <v>112</v>
      </c>
      <c r="AF8" s="84" t="s">
        <v>112</v>
      </c>
      <c r="AG8" s="84" t="s">
        <v>112</v>
      </c>
      <c r="AH8" s="85" t="s">
        <v>98</v>
      </c>
      <c r="AI8" s="86" t="s">
        <v>98</v>
      </c>
    </row>
    <row r="9" spans="1:35" ht="15" thickBot="1" x14ac:dyDescent="0.25">
      <c r="A9" s="1" t="s">
        <v>11</v>
      </c>
      <c r="B9" s="1" t="s">
        <v>13</v>
      </c>
      <c r="D9" s="124"/>
      <c r="E9" s="7">
        <v>250</v>
      </c>
      <c r="F9" s="7">
        <v>2500</v>
      </c>
      <c r="G9" s="7">
        <v>10000</v>
      </c>
      <c r="H9" s="4"/>
      <c r="I9" s="17">
        <v>4.2</v>
      </c>
      <c r="J9" s="17" t="s">
        <v>73</v>
      </c>
      <c r="L9" s="4"/>
      <c r="S9" s="22" t="s">
        <v>115</v>
      </c>
      <c r="T9" s="22" t="s">
        <v>120</v>
      </c>
      <c r="V9" s="22" t="s">
        <v>114</v>
      </c>
      <c r="Y9" s="242" t="s">
        <v>4</v>
      </c>
      <c r="Z9" s="243"/>
    </row>
    <row r="10" spans="1:35" ht="13.5" thickBot="1" x14ac:dyDescent="0.25">
      <c r="A10" s="5">
        <v>4.0999999999999996</v>
      </c>
      <c r="B10" s="5" t="s">
        <v>27</v>
      </c>
      <c r="D10" s="124"/>
      <c r="E10" s="7">
        <v>1000</v>
      </c>
      <c r="F10" s="7">
        <v>10000</v>
      </c>
      <c r="G10" s="7">
        <v>20000</v>
      </c>
      <c r="H10" s="4"/>
      <c r="I10" s="17">
        <v>4.3</v>
      </c>
      <c r="J10" s="17" t="s">
        <v>73</v>
      </c>
      <c r="L10" s="4"/>
      <c r="S10" s="22" t="s">
        <v>109</v>
      </c>
      <c r="T10" s="22" t="s">
        <v>121</v>
      </c>
      <c r="Y10" s="58" t="s">
        <v>77</v>
      </c>
      <c r="Z10" s="59" t="s">
        <v>78</v>
      </c>
      <c r="AA10" s="61" t="s">
        <v>79</v>
      </c>
    </row>
    <row r="11" spans="1:35" ht="25.5" customHeight="1" thickBot="1" x14ac:dyDescent="0.25">
      <c r="A11" s="1" t="s">
        <v>11</v>
      </c>
      <c r="B11" s="1" t="s">
        <v>13</v>
      </c>
      <c r="D11" s="6" t="s">
        <v>30</v>
      </c>
      <c r="E11" s="7">
        <v>50</v>
      </c>
      <c r="F11" s="7">
        <v>500</v>
      </c>
      <c r="G11" s="7">
        <v>2000</v>
      </c>
      <c r="H11" s="4"/>
      <c r="I11" s="17">
        <v>5.0999999999999996</v>
      </c>
      <c r="J11" s="17" t="s">
        <v>73</v>
      </c>
      <c r="L11" s="4"/>
      <c r="S11" s="22" t="s">
        <v>114</v>
      </c>
      <c r="T11" s="22" t="s">
        <v>122</v>
      </c>
      <c r="Y11" s="52" t="s">
        <v>86</v>
      </c>
      <c r="Z11" s="53" t="s">
        <v>84</v>
      </c>
      <c r="AA11" s="62" t="s">
        <v>123</v>
      </c>
      <c r="AD11" s="92" t="s">
        <v>124</v>
      </c>
      <c r="AE11" s="96" t="s">
        <v>125</v>
      </c>
      <c r="AF11" s="97"/>
      <c r="AG11" s="97"/>
      <c r="AH11" s="97"/>
      <c r="AI11" s="98"/>
    </row>
    <row r="12" spans="1:35" ht="13.5" customHeight="1" thickBot="1" x14ac:dyDescent="0.25">
      <c r="A12" s="5">
        <v>4.0999999999999996</v>
      </c>
      <c r="B12" s="5" t="s">
        <v>28</v>
      </c>
      <c r="D12" s="124"/>
      <c r="E12" s="7">
        <v>250</v>
      </c>
      <c r="F12" s="7">
        <v>2500</v>
      </c>
      <c r="G12" s="7">
        <v>10000</v>
      </c>
      <c r="H12" s="4"/>
      <c r="I12" s="17">
        <v>5.2</v>
      </c>
      <c r="J12" s="17" t="s">
        <v>73</v>
      </c>
      <c r="L12" s="4"/>
      <c r="T12" s="22" t="s">
        <v>126</v>
      </c>
      <c r="Y12" s="52" t="s">
        <v>87</v>
      </c>
      <c r="Z12" s="53" t="s">
        <v>95</v>
      </c>
      <c r="AA12" s="62" t="s">
        <v>127</v>
      </c>
      <c r="AD12" s="93" t="s">
        <v>128</v>
      </c>
      <c r="AE12" s="96" t="s">
        <v>125</v>
      </c>
      <c r="AF12" s="99"/>
      <c r="AG12" s="99"/>
      <c r="AH12" s="99"/>
      <c r="AI12" s="100"/>
    </row>
    <row r="13" spans="1:35" ht="25.5" customHeight="1" x14ac:dyDescent="0.2">
      <c r="A13" s="1" t="s">
        <v>11</v>
      </c>
      <c r="B13" s="1" t="s">
        <v>13</v>
      </c>
      <c r="D13" s="124"/>
      <c r="E13" s="7">
        <v>1000</v>
      </c>
      <c r="F13" s="7">
        <v>10000</v>
      </c>
      <c r="G13" s="7">
        <v>20000</v>
      </c>
      <c r="H13" s="4"/>
      <c r="I13" s="17">
        <v>6.1</v>
      </c>
      <c r="J13" s="17" t="s">
        <v>73</v>
      </c>
      <c r="L13" s="4"/>
      <c r="T13" s="22" t="s">
        <v>129</v>
      </c>
      <c r="Y13" s="60" t="s">
        <v>88</v>
      </c>
      <c r="Z13" s="53" t="s">
        <v>105</v>
      </c>
      <c r="AA13" s="62" t="s">
        <v>130</v>
      </c>
      <c r="AD13" s="94" t="s">
        <v>131</v>
      </c>
      <c r="AE13" s="101" t="s">
        <v>132</v>
      </c>
      <c r="AF13" s="102"/>
      <c r="AG13" s="102"/>
      <c r="AH13" s="102"/>
      <c r="AI13" s="103"/>
    </row>
    <row r="14" spans="1:35" ht="13.5" customHeight="1" thickBot="1" x14ac:dyDescent="0.25">
      <c r="A14" s="5">
        <v>4.2</v>
      </c>
      <c r="B14" s="5" t="s">
        <v>26</v>
      </c>
      <c r="D14" s="6" t="s">
        <v>31</v>
      </c>
      <c r="E14" s="7">
        <v>50</v>
      </c>
      <c r="F14" s="7">
        <v>500</v>
      </c>
      <c r="G14" s="7">
        <v>2000</v>
      </c>
      <c r="H14" s="4"/>
      <c r="I14" s="17">
        <v>7</v>
      </c>
      <c r="J14" s="17" t="s">
        <v>73</v>
      </c>
      <c r="L14" s="4"/>
      <c r="T14" s="22" t="s">
        <v>115</v>
      </c>
      <c r="Y14" s="52" t="s">
        <v>89</v>
      </c>
      <c r="Z14" s="53" t="s">
        <v>110</v>
      </c>
      <c r="AA14" s="62" t="s">
        <v>133</v>
      </c>
      <c r="AD14" s="95" t="s">
        <v>134</v>
      </c>
      <c r="AE14" s="104" t="s">
        <v>135</v>
      </c>
      <c r="AF14" s="105"/>
      <c r="AG14" s="105"/>
      <c r="AH14" s="105"/>
      <c r="AI14" s="106"/>
    </row>
    <row r="15" spans="1:35" ht="13.5" thickBot="1" x14ac:dyDescent="0.25">
      <c r="A15" s="1" t="s">
        <v>11</v>
      </c>
      <c r="B15" s="1" t="s">
        <v>13</v>
      </c>
      <c r="D15" s="124"/>
      <c r="E15" s="7">
        <v>250</v>
      </c>
      <c r="F15" s="7">
        <v>2500</v>
      </c>
      <c r="G15" s="7">
        <v>10000</v>
      </c>
      <c r="H15" s="4"/>
      <c r="I15" s="17">
        <v>8</v>
      </c>
      <c r="J15" s="17" t="s">
        <v>73</v>
      </c>
      <c r="L15" s="4"/>
      <c r="T15" s="22" t="s">
        <v>109</v>
      </c>
      <c r="Y15" s="54" t="s">
        <v>90</v>
      </c>
      <c r="Z15" s="55" t="s">
        <v>116</v>
      </c>
      <c r="AA15" s="63" t="s">
        <v>136</v>
      </c>
    </row>
    <row r="16" spans="1:35" ht="13.5" thickBot="1" x14ac:dyDescent="0.25">
      <c r="A16" s="5">
        <v>4.2</v>
      </c>
      <c r="B16" s="5" t="s">
        <v>27</v>
      </c>
      <c r="D16" s="124"/>
      <c r="E16" s="7">
        <v>1000</v>
      </c>
      <c r="F16" s="7">
        <v>10000</v>
      </c>
      <c r="G16" s="7">
        <v>20000</v>
      </c>
      <c r="H16" s="4"/>
      <c r="I16" s="17">
        <v>9</v>
      </c>
      <c r="J16" s="17" t="s">
        <v>74</v>
      </c>
      <c r="L16" s="4"/>
      <c r="T16" s="22" t="s">
        <v>114</v>
      </c>
    </row>
    <row r="17" spans="1:7" x14ac:dyDescent="0.2">
      <c r="A17" s="1" t="s">
        <v>11</v>
      </c>
      <c r="B17" s="1" t="s">
        <v>13</v>
      </c>
      <c r="D17" s="6" t="s">
        <v>32</v>
      </c>
      <c r="E17" s="7">
        <v>50</v>
      </c>
      <c r="F17" s="7">
        <v>500</v>
      </c>
      <c r="G17" s="7">
        <v>2000</v>
      </c>
    </row>
    <row r="18" spans="1:7" ht="13.5" thickBot="1" x14ac:dyDescent="0.25">
      <c r="A18" s="5">
        <v>4.2</v>
      </c>
      <c r="B18" s="5" t="s">
        <v>28</v>
      </c>
      <c r="D18" s="124"/>
      <c r="E18" s="7">
        <v>250</v>
      </c>
      <c r="F18" s="7">
        <v>2500</v>
      </c>
      <c r="G18" s="7">
        <v>10000</v>
      </c>
    </row>
    <row r="19" spans="1:7" x14ac:dyDescent="0.2">
      <c r="A19" s="1" t="s">
        <v>11</v>
      </c>
      <c r="B19" s="1" t="s">
        <v>13</v>
      </c>
      <c r="D19" s="124"/>
      <c r="E19" s="7">
        <v>1000</v>
      </c>
      <c r="F19" s="7">
        <v>10000</v>
      </c>
      <c r="G19" s="7">
        <v>20000</v>
      </c>
    </row>
    <row r="20" spans="1:7" ht="13.5" thickBot="1" x14ac:dyDescent="0.25">
      <c r="A20" s="5">
        <v>4.3</v>
      </c>
      <c r="B20" s="5" t="s">
        <v>26</v>
      </c>
      <c r="D20" s="6" t="s">
        <v>33</v>
      </c>
      <c r="E20" s="7">
        <v>50</v>
      </c>
      <c r="F20" s="7">
        <v>500</v>
      </c>
      <c r="G20" s="7">
        <v>2000</v>
      </c>
    </row>
    <row r="21" spans="1:7" x14ac:dyDescent="0.2">
      <c r="A21" s="1" t="s">
        <v>11</v>
      </c>
      <c r="B21" s="1" t="s">
        <v>13</v>
      </c>
      <c r="D21" s="124"/>
      <c r="E21" s="7">
        <v>250</v>
      </c>
      <c r="F21" s="7">
        <v>2500</v>
      </c>
      <c r="G21" s="7">
        <v>10000</v>
      </c>
    </row>
    <row r="22" spans="1:7" ht="13.5" thickBot="1" x14ac:dyDescent="0.25">
      <c r="A22" s="5">
        <v>4.3</v>
      </c>
      <c r="B22" s="5" t="s">
        <v>27</v>
      </c>
      <c r="D22" s="124"/>
      <c r="E22" s="7">
        <v>1000</v>
      </c>
      <c r="F22" s="7">
        <v>10000</v>
      </c>
      <c r="G22" s="7">
        <v>20000</v>
      </c>
    </row>
    <row r="23" spans="1:7" x14ac:dyDescent="0.2">
      <c r="A23" s="1" t="s">
        <v>11</v>
      </c>
      <c r="B23" s="1" t="s">
        <v>13</v>
      </c>
      <c r="D23" s="6" t="s">
        <v>34</v>
      </c>
      <c r="E23" s="7">
        <v>50</v>
      </c>
      <c r="F23" s="7">
        <v>500</v>
      </c>
      <c r="G23" s="7">
        <v>2000</v>
      </c>
    </row>
    <row r="24" spans="1:7" ht="13.5" thickBot="1" x14ac:dyDescent="0.25">
      <c r="A24" s="5">
        <v>4.3</v>
      </c>
      <c r="B24" s="5" t="s">
        <v>28</v>
      </c>
      <c r="D24" s="124"/>
      <c r="E24" s="7">
        <v>250</v>
      </c>
      <c r="F24" s="7">
        <v>2500</v>
      </c>
      <c r="G24" s="7">
        <v>10000</v>
      </c>
    </row>
    <row r="25" spans="1:7" x14ac:dyDescent="0.2">
      <c r="A25" s="1" t="s">
        <v>11</v>
      </c>
      <c r="B25" s="1" t="s">
        <v>13</v>
      </c>
      <c r="D25" s="124"/>
      <c r="E25" s="7">
        <v>1000</v>
      </c>
      <c r="F25" s="7">
        <v>10000</v>
      </c>
      <c r="G25" s="7">
        <v>20000</v>
      </c>
    </row>
    <row r="26" spans="1:7" ht="13.5" thickBot="1" x14ac:dyDescent="0.25">
      <c r="A26" s="5">
        <v>5.0999999999999996</v>
      </c>
      <c r="B26" s="5" t="s">
        <v>26</v>
      </c>
      <c r="D26" s="6" t="s">
        <v>35</v>
      </c>
      <c r="E26" s="7">
        <v>50</v>
      </c>
      <c r="F26" s="7">
        <v>500</v>
      </c>
      <c r="G26" s="7">
        <v>2000</v>
      </c>
    </row>
    <row r="27" spans="1:7" x14ac:dyDescent="0.2">
      <c r="A27" s="1" t="s">
        <v>11</v>
      </c>
      <c r="B27" s="1" t="s">
        <v>13</v>
      </c>
      <c r="D27" s="124"/>
      <c r="E27" s="7">
        <v>250</v>
      </c>
      <c r="F27" s="7">
        <v>2500</v>
      </c>
      <c r="G27" s="7">
        <v>10000</v>
      </c>
    </row>
    <row r="28" spans="1:7" ht="13.5" thickBot="1" x14ac:dyDescent="0.25">
      <c r="A28" s="5">
        <v>5.0999999999999996</v>
      </c>
      <c r="B28" s="5" t="s">
        <v>27</v>
      </c>
      <c r="D28" s="124"/>
      <c r="E28" s="7">
        <v>1000</v>
      </c>
      <c r="F28" s="7">
        <v>10000</v>
      </c>
      <c r="G28" s="7">
        <v>20000</v>
      </c>
    </row>
    <row r="29" spans="1:7" x14ac:dyDescent="0.2">
      <c r="A29" s="1" t="s">
        <v>11</v>
      </c>
      <c r="B29" s="1" t="s">
        <v>13</v>
      </c>
      <c r="D29" s="6" t="s">
        <v>137</v>
      </c>
      <c r="E29" s="7">
        <v>1000</v>
      </c>
      <c r="F29" s="7">
        <v>10000</v>
      </c>
      <c r="G29" s="7">
        <v>20000</v>
      </c>
    </row>
    <row r="30" spans="1:7" ht="13.5" thickBot="1" x14ac:dyDescent="0.25">
      <c r="A30" s="5">
        <v>5.0999999999999996</v>
      </c>
      <c r="B30" s="5" t="s">
        <v>28</v>
      </c>
      <c r="D30" s="124"/>
      <c r="E30" s="7">
        <v>5000</v>
      </c>
      <c r="F30" s="7">
        <v>10000</v>
      </c>
      <c r="G30" s="7">
        <v>20000</v>
      </c>
    </row>
    <row r="31" spans="1:7" x14ac:dyDescent="0.2">
      <c r="A31" s="1" t="s">
        <v>11</v>
      </c>
      <c r="B31" s="1" t="s">
        <v>13</v>
      </c>
      <c r="D31" s="125"/>
    </row>
    <row r="32" spans="1:7" ht="13.5" thickBot="1" x14ac:dyDescent="0.25">
      <c r="A32" s="5">
        <v>5.2</v>
      </c>
      <c r="B32" s="5" t="s">
        <v>26</v>
      </c>
      <c r="D32" s="10" t="s">
        <v>138</v>
      </c>
      <c r="E32">
        <v>5000</v>
      </c>
      <c r="F32">
        <v>10000</v>
      </c>
      <c r="G32">
        <v>20000</v>
      </c>
    </row>
    <row r="33" spans="1:4" ht="25.5" customHeight="1" x14ac:dyDescent="0.2">
      <c r="A33" s="1" t="s">
        <v>11</v>
      </c>
      <c r="B33" s="1" t="s">
        <v>13</v>
      </c>
      <c r="D33" s="125"/>
    </row>
    <row r="34" spans="1:4" ht="26.25" customHeight="1" thickBot="1" x14ac:dyDescent="0.25">
      <c r="A34" s="5">
        <v>5.2</v>
      </c>
      <c r="B34" s="5" t="s">
        <v>27</v>
      </c>
      <c r="D34" s="125"/>
    </row>
    <row r="35" spans="1:4" ht="25.5" customHeight="1" x14ac:dyDescent="0.2">
      <c r="A35" s="1" t="s">
        <v>11</v>
      </c>
      <c r="B35" s="1" t="s">
        <v>13</v>
      </c>
    </row>
    <row r="36" spans="1:4" ht="26.25" customHeight="1" thickBot="1" x14ac:dyDescent="0.25">
      <c r="A36" s="5">
        <v>5.2</v>
      </c>
      <c r="B36" s="5" t="s">
        <v>28</v>
      </c>
    </row>
    <row r="37" spans="1:4" x14ac:dyDescent="0.2">
      <c r="A37" s="1" t="s">
        <v>11</v>
      </c>
      <c r="B37" s="1" t="s">
        <v>13</v>
      </c>
    </row>
    <row r="38" spans="1:4" ht="13.5" thickBot="1" x14ac:dyDescent="0.25">
      <c r="A38" s="5">
        <v>6.1</v>
      </c>
      <c r="B38" s="5" t="s">
        <v>26</v>
      </c>
    </row>
    <row r="39" spans="1:4" x14ac:dyDescent="0.2">
      <c r="A39" s="1" t="s">
        <v>11</v>
      </c>
      <c r="B39" s="1" t="s">
        <v>13</v>
      </c>
    </row>
    <row r="40" spans="1:4" ht="13.5" thickBot="1" x14ac:dyDescent="0.25">
      <c r="A40" s="5">
        <v>6.1</v>
      </c>
      <c r="B40" s="5" t="s">
        <v>27</v>
      </c>
    </row>
    <row r="41" spans="1:4" x14ac:dyDescent="0.2">
      <c r="A41" s="1" t="s">
        <v>11</v>
      </c>
      <c r="B41" s="1" t="s">
        <v>13</v>
      </c>
    </row>
    <row r="42" spans="1:4" ht="13.5" thickBot="1" x14ac:dyDescent="0.25">
      <c r="A42" s="5">
        <v>6.1</v>
      </c>
      <c r="B42" s="5" t="s">
        <v>28</v>
      </c>
    </row>
    <row r="43" spans="1:4" x14ac:dyDescent="0.2">
      <c r="A43" s="1" t="s">
        <v>11</v>
      </c>
      <c r="B43" s="1" t="s">
        <v>13</v>
      </c>
    </row>
    <row r="44" spans="1:4" ht="13.5" thickBot="1" x14ac:dyDescent="0.25">
      <c r="A44" s="5">
        <v>8</v>
      </c>
      <c r="B44" s="5" t="s">
        <v>26</v>
      </c>
    </row>
    <row r="45" spans="1:4" x14ac:dyDescent="0.2">
      <c r="A45" s="1" t="s">
        <v>11</v>
      </c>
      <c r="B45" s="1" t="s">
        <v>13</v>
      </c>
    </row>
    <row r="46" spans="1:4" ht="13.5" thickBot="1" x14ac:dyDescent="0.25">
      <c r="A46" s="5">
        <v>8</v>
      </c>
      <c r="B46" s="5" t="s">
        <v>27</v>
      </c>
    </row>
    <row r="47" spans="1:4" x14ac:dyDescent="0.2">
      <c r="A47" s="1" t="s">
        <v>11</v>
      </c>
      <c r="B47" s="1" t="s">
        <v>13</v>
      </c>
    </row>
    <row r="48" spans="1:4" ht="13.5" thickBot="1" x14ac:dyDescent="0.25">
      <c r="A48" s="5">
        <v>8</v>
      </c>
      <c r="B48" s="5" t="s">
        <v>28</v>
      </c>
    </row>
    <row r="49" spans="1:2" x14ac:dyDescent="0.2">
      <c r="A49" s="1" t="s">
        <v>11</v>
      </c>
      <c r="B49" s="1" t="s">
        <v>13</v>
      </c>
    </row>
    <row r="50" spans="1:2" ht="13.5" thickBot="1" x14ac:dyDescent="0.25">
      <c r="A50" s="5">
        <v>9</v>
      </c>
      <c r="B50" s="5" t="s">
        <v>27</v>
      </c>
    </row>
    <row r="51" spans="1:2" x14ac:dyDescent="0.2">
      <c r="A51" s="1" t="s">
        <v>11</v>
      </c>
      <c r="B51" s="1" t="s">
        <v>13</v>
      </c>
    </row>
    <row r="52" spans="1:2" x14ac:dyDescent="0.2">
      <c r="A52" s="5">
        <v>9</v>
      </c>
      <c r="B52" s="5" t="s">
        <v>28</v>
      </c>
    </row>
  </sheetData>
  <mergeCells count="5">
    <mergeCell ref="AD1:AE1"/>
    <mergeCell ref="AE2:AI2"/>
    <mergeCell ref="Y1:Z1"/>
    <mergeCell ref="Y9:Z9"/>
    <mergeCell ref="L1:N1"/>
  </mergeCells>
  <phoneticPr fontId="4" type="noConversion"/>
  <dataValidations count="2">
    <dataValidation allowBlank="1" showInputMessage="1" showErrorMessage="1" prompt="Refer to MSDS for Packing Group" sqref="B12 B10 B8 B5 B3 B1" xr:uid="{00000000-0002-0000-0C00-000000000000}"/>
    <dataValidation allowBlank="1" showInputMessage="1" showErrorMessage="1" prompt="Refer to  MSDS" sqref="A12 A10 A8 A5 A3 A1" xr:uid="{00000000-0002-0000-0C00-000001000000}"/>
  </dataValidations>
  <pageMargins left="0.75" right="0.75" top="1" bottom="1" header="0.5" footer="0.5"/>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34"/>
  <sheetViews>
    <sheetView showGridLines="0" showRowColHeaders="0" zoomScaleNormal="100" workbookViewId="0"/>
  </sheetViews>
  <sheetFormatPr defaultRowHeight="12.75" x14ac:dyDescent="0.2"/>
  <cols>
    <col min="1" max="1" width="2.42578125" customWidth="1"/>
    <col min="2" max="2" width="38.7109375" style="11" bestFit="1" customWidth="1"/>
    <col min="3" max="6" width="17.28515625" customWidth="1"/>
    <col min="7" max="7" width="17.7109375" customWidth="1"/>
    <col min="8" max="8" width="13.28515625" customWidth="1"/>
    <col min="9" max="9" width="8.28515625" customWidth="1"/>
  </cols>
  <sheetData>
    <row r="1" spans="1:14" ht="6" customHeight="1" thickBot="1" x14ac:dyDescent="0.25">
      <c r="B1"/>
      <c r="G1" s="26"/>
    </row>
    <row r="2" spans="1:14" ht="63.75" customHeight="1" thickBot="1" x14ac:dyDescent="0.25">
      <c r="A2" s="31"/>
      <c r="B2"/>
      <c r="C2" s="187" t="s">
        <v>15</v>
      </c>
      <c r="D2" s="188"/>
      <c r="E2" s="188"/>
      <c r="F2" s="188"/>
      <c r="G2" s="189"/>
      <c r="H2" s="33"/>
      <c r="I2" s="33"/>
      <c r="J2" s="33"/>
      <c r="K2" s="33"/>
      <c r="L2" s="33"/>
      <c r="M2" s="33"/>
      <c r="N2" s="33"/>
    </row>
    <row r="3" spans="1:14" ht="12" customHeight="1" thickBot="1" x14ac:dyDescent="0.25">
      <c r="B3"/>
      <c r="G3" s="26"/>
    </row>
    <row r="4" spans="1:14" ht="30" x14ac:dyDescent="0.2">
      <c r="B4" s="116" t="s">
        <v>11</v>
      </c>
      <c r="C4" s="116" t="s">
        <v>16</v>
      </c>
      <c r="D4" s="116" t="s">
        <v>17</v>
      </c>
      <c r="E4" s="116" t="s">
        <v>18</v>
      </c>
      <c r="F4" s="116" t="s">
        <v>19</v>
      </c>
      <c r="G4" s="116" t="s">
        <v>20</v>
      </c>
    </row>
    <row r="5" spans="1:14" s="11" customFormat="1" ht="15" x14ac:dyDescent="0.2">
      <c r="B5" s="119" t="s">
        <v>21</v>
      </c>
      <c r="C5" s="118" t="s">
        <v>22</v>
      </c>
      <c r="D5" s="117"/>
      <c r="E5" s="117" t="str">
        <f>IF($D5&gt;='Hide Me'!E2,"Yes", "No")</f>
        <v>No</v>
      </c>
      <c r="F5" s="117" t="str">
        <f>IF($D5&gt;='Hide Me'!F2,"Yes", "No")</f>
        <v>No</v>
      </c>
      <c r="G5" s="117" t="str">
        <f>IF($D5&gt;='Hide Me'!G2,"Yes", "No")</f>
        <v>No</v>
      </c>
    </row>
    <row r="6" spans="1:14" s="11" customFormat="1" ht="15" x14ac:dyDescent="0.2">
      <c r="B6" s="119" t="s">
        <v>23</v>
      </c>
      <c r="C6" s="118" t="s">
        <v>22</v>
      </c>
      <c r="D6" s="117">
        <f>SUMIF('Chemical Register'!K4:K964,2.2,'Chemical Register'!C4:C964)</f>
        <v>0</v>
      </c>
      <c r="E6" s="117" t="str">
        <f>IF($D6&gt;='Hide Me'!E3,"Yes", "No")</f>
        <v>No</v>
      </c>
      <c r="F6" s="117" t="str">
        <f>IF($D6&gt;='Hide Me'!F3,"Yes", "No")</f>
        <v>No</v>
      </c>
      <c r="G6" s="117" t="str">
        <f>IF($D6&gt;='Hide Me'!G3,"Yes", "No")</f>
        <v>No</v>
      </c>
    </row>
    <row r="7" spans="1:14" s="11" customFormat="1" ht="15" x14ac:dyDescent="0.2">
      <c r="B7" s="119" t="s">
        <v>24</v>
      </c>
      <c r="C7" s="118" t="s">
        <v>22</v>
      </c>
      <c r="D7" s="117">
        <f>SUMIF('Chemical Register'!K4:K964,2.3,'Chemical Register'!C4:C964)</f>
        <v>0</v>
      </c>
      <c r="E7" s="117" t="str">
        <f>IF($D7&gt;='Hide Me'!E4,"Yes", "No")</f>
        <v>No</v>
      </c>
      <c r="F7" s="117" t="str">
        <f>IF($D7&gt;='Hide Me'!F4,"Yes", "No")</f>
        <v>No</v>
      </c>
      <c r="G7" s="117" t="str">
        <f>IF($D7&gt;='Hide Me'!G4,"Yes", "No")</f>
        <v>No</v>
      </c>
    </row>
    <row r="8" spans="1:14" s="11" customFormat="1" x14ac:dyDescent="0.2">
      <c r="B8" s="190" t="s">
        <v>25</v>
      </c>
      <c r="C8" s="118" t="s">
        <v>26</v>
      </c>
      <c r="D8" s="117">
        <v>0</v>
      </c>
      <c r="E8" s="117" t="str">
        <f>IF($D8&gt;='Hide Me'!E5,"Yes", "No")</f>
        <v>No</v>
      </c>
      <c r="F8" s="117" t="str">
        <f>IF($D8&gt;='Hide Me'!F5,"Yes", "No")</f>
        <v>No</v>
      </c>
      <c r="G8" s="117" t="str">
        <f>IF($D8&gt;='Hide Me'!G5,"Yes", "No")</f>
        <v>No</v>
      </c>
    </row>
    <row r="9" spans="1:14" s="11" customFormat="1" x14ac:dyDescent="0.2">
      <c r="B9" s="191"/>
      <c r="C9" s="118" t="s">
        <v>27</v>
      </c>
      <c r="D9" s="117">
        <v>0</v>
      </c>
      <c r="E9" s="117" t="str">
        <f>IF($D9&gt;='Hide Me'!E6,"Yes", "No")</f>
        <v>No</v>
      </c>
      <c r="F9" s="117" t="str">
        <f>IF($D9&gt;='Hide Me'!F6,"Yes", "No")</f>
        <v>No</v>
      </c>
      <c r="G9" s="117" t="str">
        <f>IF($D9&gt;='Hide Me'!G6,"Yes", "No")</f>
        <v>No</v>
      </c>
    </row>
    <row r="10" spans="1:14" s="11" customFormat="1" x14ac:dyDescent="0.2">
      <c r="B10" s="192"/>
      <c r="C10" s="118" t="s">
        <v>28</v>
      </c>
      <c r="D10" s="117">
        <f>SUMIFS('Chemical Register'!C:C,'Chemical Register'!K:K,"3",'Chemical Register'!M:M,"III")</f>
        <v>5</v>
      </c>
      <c r="E10" s="117" t="str">
        <f>IF($D10&gt;='Hide Me'!E7,"Yes", "No")</f>
        <v>No</v>
      </c>
      <c r="F10" s="117" t="str">
        <f>IF($D10&gt;='Hide Me'!F7,"Yes", "No")</f>
        <v>No</v>
      </c>
      <c r="G10" s="117" t="str">
        <f>IF($D10&gt;='Hide Me'!G7,"Yes", "No")</f>
        <v>No</v>
      </c>
    </row>
    <row r="11" spans="1:14" s="11" customFormat="1" x14ac:dyDescent="0.2">
      <c r="B11" s="190" t="s">
        <v>29</v>
      </c>
      <c r="C11" s="118" t="s">
        <v>26</v>
      </c>
      <c r="D11" s="117">
        <f>SUMIFS('Chemical Register'!C:C,'Chemical Register'!K:K,"4.1",'Chemical Register'!M:M,"I")</f>
        <v>0</v>
      </c>
      <c r="E11" s="117" t="str">
        <f>IF($D11&gt;='Hide Me'!E8,"Yes", "No")</f>
        <v>No</v>
      </c>
      <c r="F11" s="117" t="str">
        <f>IF($D11&gt;='Hide Me'!F8,"Yes", "No")</f>
        <v>No</v>
      </c>
      <c r="G11" s="117" t="str">
        <f>IF($D11&gt;='Hide Me'!G8,"Yes", "No")</f>
        <v>No</v>
      </c>
    </row>
    <row r="12" spans="1:14" s="11" customFormat="1" x14ac:dyDescent="0.2">
      <c r="B12" s="191"/>
      <c r="C12" s="118" t="s">
        <v>27</v>
      </c>
      <c r="D12" s="117">
        <f>SUMIFS('Chemical Register'!C:C,'Chemical Register'!K:K,"4.1",'Chemical Register'!M:M,"II")</f>
        <v>0</v>
      </c>
      <c r="E12" s="117" t="str">
        <f>IF($D12&gt;='Hide Me'!E9,"Yes", "No")</f>
        <v>No</v>
      </c>
      <c r="F12" s="117" t="str">
        <f>IF($D12&gt;='Hide Me'!F9,"Yes", "No")</f>
        <v>No</v>
      </c>
      <c r="G12" s="117" t="str">
        <f>IF($D12&gt;='Hide Me'!G9,"Yes", "No")</f>
        <v>No</v>
      </c>
    </row>
    <row r="13" spans="1:14" s="11" customFormat="1" x14ac:dyDescent="0.2">
      <c r="B13" s="192"/>
      <c r="C13" s="118" t="s">
        <v>28</v>
      </c>
      <c r="D13" s="117">
        <f>SUMIFS('Chemical Register'!C:C,'Chemical Register'!K:K,"4.1",'Chemical Register'!M:M,"III")</f>
        <v>0</v>
      </c>
      <c r="E13" s="117" t="str">
        <f>IF($D13&gt;='Hide Me'!E10,"Yes", "No")</f>
        <v>No</v>
      </c>
      <c r="F13" s="117" t="str">
        <f>IF($D13&gt;='Hide Me'!F10,"Yes", "No")</f>
        <v>No</v>
      </c>
      <c r="G13" s="117" t="str">
        <f>IF($D13&gt;='Hide Me'!G10,"Yes", "No")</f>
        <v>No</v>
      </c>
    </row>
    <row r="14" spans="1:14" s="11" customFormat="1" x14ac:dyDescent="0.2">
      <c r="B14" s="190" t="s">
        <v>30</v>
      </c>
      <c r="C14" s="118" t="s">
        <v>26</v>
      </c>
      <c r="D14" s="117">
        <f>SUMIFS('Chemical Register'!C:C,'Chemical Register'!K:K,"4.2",'Chemical Register'!M:M,"I")</f>
        <v>0</v>
      </c>
      <c r="E14" s="117" t="str">
        <f>IF($D14&gt;='Hide Me'!E11,"Yes", "No")</f>
        <v>No</v>
      </c>
      <c r="F14" s="117" t="str">
        <f>IF($D14&gt;='Hide Me'!F11,"Yes", "No")</f>
        <v>No</v>
      </c>
      <c r="G14" s="117" t="str">
        <f>IF($D14&gt;='Hide Me'!G11,"Yes", "No")</f>
        <v>No</v>
      </c>
    </row>
    <row r="15" spans="1:14" s="11" customFormat="1" x14ac:dyDescent="0.2">
      <c r="B15" s="191"/>
      <c r="C15" s="118" t="s">
        <v>27</v>
      </c>
      <c r="D15" s="117">
        <f>SUMIFS('Chemical Register'!C:C,'Chemical Register'!K:K,"4.2",'Chemical Register'!M:M,"II")</f>
        <v>0</v>
      </c>
      <c r="E15" s="117" t="str">
        <f>IF($D15&gt;='Hide Me'!E12,"Yes", "No")</f>
        <v>No</v>
      </c>
      <c r="F15" s="117" t="str">
        <f>IF($D15&gt;='Hide Me'!F12,"Yes", "No")</f>
        <v>No</v>
      </c>
      <c r="G15" s="117" t="str">
        <f>IF($D15&gt;='Hide Me'!G12,"Yes", "No")</f>
        <v>No</v>
      </c>
    </row>
    <row r="16" spans="1:14" s="11" customFormat="1" x14ac:dyDescent="0.2">
      <c r="B16" s="192"/>
      <c r="C16" s="118" t="s">
        <v>28</v>
      </c>
      <c r="D16" s="117">
        <f>SUMIFS('Chemical Register'!C:C,'Chemical Register'!K:K,"4.2",'Chemical Register'!M:M,"III")</f>
        <v>0</v>
      </c>
      <c r="E16" s="117" t="str">
        <f>IF($D16&gt;='Hide Me'!E13,"Yes", "No")</f>
        <v>No</v>
      </c>
      <c r="F16" s="117" t="str">
        <f>IF($D16&gt;='Hide Me'!F13,"Yes", "No")</f>
        <v>No</v>
      </c>
      <c r="G16" s="117" t="str">
        <f>IF($D16&gt;='Hide Me'!G13,"Yes", "No")</f>
        <v>No</v>
      </c>
    </row>
    <row r="17" spans="2:7" s="11" customFormat="1" x14ac:dyDescent="0.2">
      <c r="B17" s="190" t="s">
        <v>31</v>
      </c>
      <c r="C17" s="118" t="s">
        <v>26</v>
      </c>
      <c r="D17" s="117">
        <f>SUMIFS('Chemical Register'!C:C,'Chemical Register'!K:K,"4.3",'Chemical Register'!M:M,"I")</f>
        <v>0</v>
      </c>
      <c r="E17" s="117" t="str">
        <f>IF($D17&gt;='Hide Me'!E14,"Yes", "No")</f>
        <v>No</v>
      </c>
      <c r="F17" s="117" t="str">
        <f>IF($D17&gt;='Hide Me'!F14,"Yes", "No")</f>
        <v>No</v>
      </c>
      <c r="G17" s="117" t="str">
        <f>IF($D17&gt;='Hide Me'!G14,"Yes", "No")</f>
        <v>No</v>
      </c>
    </row>
    <row r="18" spans="2:7" s="11" customFormat="1" x14ac:dyDescent="0.2">
      <c r="B18" s="191"/>
      <c r="C18" s="118" t="s">
        <v>27</v>
      </c>
      <c r="D18" s="117">
        <f>SUMIFS('Chemical Register'!C:C,'Chemical Register'!K:K,"4.3",'Chemical Register'!M:M,"II")</f>
        <v>0</v>
      </c>
      <c r="E18" s="117" t="str">
        <f>IF($D18&gt;='Hide Me'!E15,"Yes", "No")</f>
        <v>No</v>
      </c>
      <c r="F18" s="117" t="str">
        <f>IF($D18&gt;='Hide Me'!F15,"Yes", "No")</f>
        <v>No</v>
      </c>
      <c r="G18" s="117" t="str">
        <f>IF($D18&gt;='Hide Me'!G15,"Yes", "No")</f>
        <v>No</v>
      </c>
    </row>
    <row r="19" spans="2:7" s="11" customFormat="1" x14ac:dyDescent="0.2">
      <c r="B19" s="192"/>
      <c r="C19" s="118" t="s">
        <v>28</v>
      </c>
      <c r="D19" s="117">
        <f>SUMIFS('Chemical Register'!C:C,'Chemical Register'!K:K,"4.3",'Chemical Register'!M:M,"III")</f>
        <v>0</v>
      </c>
      <c r="E19" s="117" t="str">
        <f>IF($D19&gt;='Hide Me'!E16,"Yes", "No")</f>
        <v>No</v>
      </c>
      <c r="F19" s="117" t="str">
        <f>IF($D19&gt;='Hide Me'!F16,"Yes", "No")</f>
        <v>No</v>
      </c>
      <c r="G19" s="117" t="str">
        <f>IF($D19&gt;='Hide Me'!G16,"Yes", "No")</f>
        <v>No</v>
      </c>
    </row>
    <row r="20" spans="2:7" s="11" customFormat="1" x14ac:dyDescent="0.2">
      <c r="B20" s="190" t="s">
        <v>32</v>
      </c>
      <c r="C20" s="118" t="s">
        <v>26</v>
      </c>
      <c r="D20" s="117">
        <f>SUMIFS('Chemical Register'!C:C,'Chemical Register'!K:K,"5.1",'Chemical Register'!M:M,"I")</f>
        <v>0</v>
      </c>
      <c r="E20" s="117" t="str">
        <f>IF($D20&gt;='Hide Me'!E17,"Yes", "No")</f>
        <v>No</v>
      </c>
      <c r="F20" s="117" t="str">
        <f>IF($D20&gt;='Hide Me'!F17,"Yes", "No")</f>
        <v>No</v>
      </c>
      <c r="G20" s="117" t="str">
        <f>IF($D20&gt;='Hide Me'!G17,"Yes", "No")</f>
        <v>No</v>
      </c>
    </row>
    <row r="21" spans="2:7" s="11" customFormat="1" x14ac:dyDescent="0.2">
      <c r="B21" s="191"/>
      <c r="C21" s="118" t="s">
        <v>27</v>
      </c>
      <c r="D21" s="117">
        <f>SUMIFS('Chemical Register'!C:C,'Chemical Register'!K:K,"5.1",'Chemical Register'!M:M,"II")</f>
        <v>0</v>
      </c>
      <c r="E21" s="117" t="str">
        <f>IF($D21&gt;='Hide Me'!E18,"Yes", "No")</f>
        <v>No</v>
      </c>
      <c r="F21" s="117" t="str">
        <f>IF($D21&gt;='Hide Me'!F18,"Yes", "No")</f>
        <v>No</v>
      </c>
      <c r="G21" s="117" t="str">
        <f>IF($D21&gt;='Hide Me'!G18,"Yes", "No")</f>
        <v>No</v>
      </c>
    </row>
    <row r="22" spans="2:7" s="11" customFormat="1" x14ac:dyDescent="0.2">
      <c r="B22" s="192"/>
      <c r="C22" s="118" t="s">
        <v>28</v>
      </c>
      <c r="D22" s="117">
        <f>SUMIFS('Chemical Register'!C:C,'Chemical Register'!K:K,"5.1",'Chemical Register'!M:M,"III")</f>
        <v>0</v>
      </c>
      <c r="E22" s="117" t="str">
        <f>IF($D22&gt;='Hide Me'!E19,"Yes", "No")</f>
        <v>No</v>
      </c>
      <c r="F22" s="117" t="str">
        <f>IF($D22&gt;='Hide Me'!F19,"Yes", "No")</f>
        <v>No</v>
      </c>
      <c r="G22" s="117" t="str">
        <f>IF($D22&gt;='Hide Me'!G19,"Yes", "No")</f>
        <v>No</v>
      </c>
    </row>
    <row r="23" spans="2:7" s="11" customFormat="1" x14ac:dyDescent="0.2">
      <c r="B23" s="190" t="s">
        <v>33</v>
      </c>
      <c r="C23" s="118" t="s">
        <v>26</v>
      </c>
      <c r="D23" s="117">
        <f>SUMIFS('Chemical Register'!C:C,'Chemical Register'!K:K,"5.2",'Chemical Register'!M:M,"I")</f>
        <v>0</v>
      </c>
      <c r="E23" s="117" t="str">
        <f>IF($D23&gt;='Hide Me'!E20,"Yes", "No")</f>
        <v>No</v>
      </c>
      <c r="F23" s="117" t="str">
        <f>IF($D23&gt;='Hide Me'!F20,"Yes", "No")</f>
        <v>No</v>
      </c>
      <c r="G23" s="117" t="str">
        <f>IF($D23&gt;='Hide Me'!G20,"Yes", "No")</f>
        <v>No</v>
      </c>
    </row>
    <row r="24" spans="2:7" s="11" customFormat="1" x14ac:dyDescent="0.2">
      <c r="B24" s="191"/>
      <c r="C24" s="118" t="s">
        <v>27</v>
      </c>
      <c r="D24" s="117">
        <f>SUMIFS('Chemical Register'!C:C,'Chemical Register'!K:K,"5.2",'Chemical Register'!M:M,"II")</f>
        <v>0</v>
      </c>
      <c r="E24" s="117" t="str">
        <f>IF($D24&gt;='Hide Me'!E21,"Yes", "No")</f>
        <v>No</v>
      </c>
      <c r="F24" s="117" t="str">
        <f>IF($D24&gt;='Hide Me'!F21,"Yes", "No")</f>
        <v>No</v>
      </c>
      <c r="G24" s="117" t="str">
        <f>IF($D24&gt;='Hide Me'!G21,"Yes", "No")</f>
        <v>No</v>
      </c>
    </row>
    <row r="25" spans="2:7" s="11" customFormat="1" x14ac:dyDescent="0.2">
      <c r="B25" s="192"/>
      <c r="C25" s="118" t="s">
        <v>28</v>
      </c>
      <c r="D25" s="117">
        <f>SUMIFS('Chemical Register'!C:C,'Chemical Register'!K:K,"5.2",'Chemical Register'!M:M,"III")</f>
        <v>0</v>
      </c>
      <c r="E25" s="117" t="str">
        <f>IF($D25&gt;='Hide Me'!E22,"Yes", "No")</f>
        <v>No</v>
      </c>
      <c r="F25" s="117" t="str">
        <f>IF($D25&gt;='Hide Me'!F22,"Yes", "No")</f>
        <v>No</v>
      </c>
      <c r="G25" s="117" t="str">
        <f>IF($D25&gt;='Hide Me'!G22,"Yes", "No")</f>
        <v>No</v>
      </c>
    </row>
    <row r="26" spans="2:7" s="11" customFormat="1" x14ac:dyDescent="0.2">
      <c r="B26" s="190" t="s">
        <v>34</v>
      </c>
      <c r="C26" s="118" t="s">
        <v>26</v>
      </c>
      <c r="D26" s="117">
        <f>SUMIFS('Chemical Register'!C:C,'Chemical Register'!K:K,"6.1",'Chemical Register'!M:M,"I")</f>
        <v>0</v>
      </c>
      <c r="E26" s="117" t="str">
        <f>IF($D26&gt;='Hide Me'!E23,"Yes", "No")</f>
        <v>No</v>
      </c>
      <c r="F26" s="117" t="str">
        <f>IF($D26&gt;='Hide Me'!F23,"Yes", "No")</f>
        <v>No</v>
      </c>
      <c r="G26" s="117" t="str">
        <f>IF($D26&gt;='Hide Me'!G23,"Yes", "No")</f>
        <v>No</v>
      </c>
    </row>
    <row r="27" spans="2:7" s="11" customFormat="1" x14ac:dyDescent="0.2">
      <c r="B27" s="191"/>
      <c r="C27" s="118" t="s">
        <v>27</v>
      </c>
      <c r="D27" s="117">
        <f>SUMIFS('Chemical Register'!C:C,'Chemical Register'!K:K,"6.1",'Chemical Register'!M:M,"II")</f>
        <v>0</v>
      </c>
      <c r="E27" s="117" t="str">
        <f>IF($D27&gt;='Hide Me'!E24,"Yes", "No")</f>
        <v>No</v>
      </c>
      <c r="F27" s="117" t="str">
        <f>IF($D27&gt;='Hide Me'!F24,"Yes", "No")</f>
        <v>No</v>
      </c>
      <c r="G27" s="117" t="str">
        <f>IF($D27&gt;='Hide Me'!G24,"Yes", "No")</f>
        <v>No</v>
      </c>
    </row>
    <row r="28" spans="2:7" s="11" customFormat="1" x14ac:dyDescent="0.2">
      <c r="B28" s="192"/>
      <c r="C28" s="118" t="s">
        <v>28</v>
      </c>
      <c r="D28" s="117">
        <f>SUMIFS('Chemical Register'!C:C,'Chemical Register'!K:K,"6.1",'Chemical Register'!M:M,"III")</f>
        <v>0</v>
      </c>
      <c r="E28" s="117" t="str">
        <f>IF($D28&gt;='Hide Me'!E25,"Yes", "No")</f>
        <v>No</v>
      </c>
      <c r="F28" s="117" t="str">
        <f>IF($D28&gt;='Hide Me'!F25,"Yes", "No")</f>
        <v>No</v>
      </c>
      <c r="G28" s="117" t="str">
        <f>IF($D28&gt;='Hide Me'!G25,"Yes", "No")</f>
        <v>No</v>
      </c>
    </row>
    <row r="29" spans="2:7" s="11" customFormat="1" x14ac:dyDescent="0.2">
      <c r="B29" s="190" t="s">
        <v>35</v>
      </c>
      <c r="C29" s="118" t="s">
        <v>26</v>
      </c>
      <c r="D29" s="117">
        <f>SUMIFS('Chemical Register'!C:C,'Chemical Register'!K:K,"8",'Chemical Register'!M:M,"I")</f>
        <v>0</v>
      </c>
      <c r="E29" s="117" t="str">
        <f>IF($D29&gt;='Hide Me'!E26,"Yes", "No")</f>
        <v>No</v>
      </c>
      <c r="F29" s="117" t="str">
        <f>IF($D29&gt;='Hide Me'!F26,"Yes", "No")</f>
        <v>No</v>
      </c>
      <c r="G29" s="117" t="str">
        <f>IF($D29&gt;='Hide Me'!G26,"Yes", "No")</f>
        <v>No</v>
      </c>
    </row>
    <row r="30" spans="2:7" s="11" customFormat="1" x14ac:dyDescent="0.2">
      <c r="B30" s="191"/>
      <c r="C30" s="118" t="s">
        <v>27</v>
      </c>
      <c r="D30" s="117">
        <f>SUMIFS('Chemical Register'!C:C,'Chemical Register'!K:K,"8",'Chemical Register'!M:M,"II")</f>
        <v>35</v>
      </c>
      <c r="E30" s="117" t="str">
        <f>IF($D30&gt;='Hide Me'!E27,"Yes", "No")</f>
        <v>No</v>
      </c>
      <c r="F30" s="117" t="str">
        <f>IF($D30&gt;='Hide Me'!F27,"Yes", "No")</f>
        <v>No</v>
      </c>
      <c r="G30" s="117" t="str">
        <f>IF($D30&gt;='Hide Me'!G27,"Yes", "No")</f>
        <v>No</v>
      </c>
    </row>
    <row r="31" spans="2:7" s="11" customFormat="1" x14ac:dyDescent="0.2">
      <c r="B31" s="192"/>
      <c r="C31" s="118" t="s">
        <v>28</v>
      </c>
      <c r="D31" s="117">
        <f>SUMIFS('Chemical Register'!C:C,'Chemical Register'!K:K,"8",'Chemical Register'!M:M,"III")</f>
        <v>60</v>
      </c>
      <c r="E31" s="117" t="str">
        <f>IF($D31&gt;='Hide Me'!E28,"Yes", "No")</f>
        <v>No</v>
      </c>
      <c r="F31" s="117" t="str">
        <f>IF($D31&gt;='Hide Me'!F28,"Yes", "No")</f>
        <v>No</v>
      </c>
      <c r="G31" s="117" t="str">
        <f>IF($D31&gt;='Hide Me'!G28,"Yes", "No")</f>
        <v>No</v>
      </c>
    </row>
    <row r="32" spans="2:7" s="11" customFormat="1" x14ac:dyDescent="0.2">
      <c r="B32" s="190" t="s">
        <v>36</v>
      </c>
      <c r="C32" s="118" t="s">
        <v>27</v>
      </c>
      <c r="D32" s="117">
        <f>SUMIFS('Chemical Register'!C:C,'Chemical Register'!K:K,"9",'Chemical Register'!M:M,"II")</f>
        <v>0</v>
      </c>
      <c r="E32" s="117" t="str">
        <f>IF($D32&gt;='Hide Me'!E29,"Yes", "No")</f>
        <v>No</v>
      </c>
      <c r="F32" s="117" t="str">
        <f>IF($D32&gt;='Hide Me'!F29,"Yes", "No")</f>
        <v>No</v>
      </c>
      <c r="G32" s="117" t="str">
        <f>IF($D32&gt;='Hide Me'!G29,"Yes", "No")</f>
        <v>No</v>
      </c>
    </row>
    <row r="33" spans="2:7" s="11" customFormat="1" x14ac:dyDescent="0.2">
      <c r="B33" s="192"/>
      <c r="C33" s="118" t="s">
        <v>28</v>
      </c>
      <c r="D33" s="117">
        <f>SUMIFS('Chemical Register'!C:C,'Chemical Register'!K:K,"9",'Chemical Register'!M:M,"III")</f>
        <v>12000</v>
      </c>
      <c r="E33" s="117" t="str">
        <f>IF($D33&gt;='Hide Me'!E30,"Yes", "No")</f>
        <v>Yes</v>
      </c>
      <c r="F33" s="117" t="str">
        <f>IF($D33&gt;='Hide Me'!F30,"Yes", "No")</f>
        <v>Yes</v>
      </c>
      <c r="G33" s="117" t="str">
        <f>IF($D33&gt;='Hide Me'!G30,"Yes", "No")</f>
        <v>No</v>
      </c>
    </row>
    <row r="34" spans="2:7" s="11" customFormat="1" ht="25.5" customHeight="1" x14ac:dyDescent="0.2">
      <c r="B34" s="120" t="s">
        <v>37</v>
      </c>
      <c r="C34" s="118" t="s">
        <v>22</v>
      </c>
      <c r="D34" s="117">
        <f>SUM(D5:D33)</f>
        <v>12100</v>
      </c>
      <c r="E34" s="117" t="str">
        <f>IF(SUM($D5:$D33)&gt;'Hide Me'!E32,"Yes", "No")</f>
        <v>Yes</v>
      </c>
      <c r="F34" s="117" t="str">
        <f>IF(SUM($D5:$D33)&gt;'Hide Me'!F32,"Yes", "No")</f>
        <v>Yes</v>
      </c>
      <c r="G34" s="117" t="str">
        <f>IF(SUM($D5:$D33)&gt;'Hide Me'!G32,"Yes", "No")</f>
        <v>No</v>
      </c>
    </row>
  </sheetData>
  <sheetProtection selectLockedCells="1" selectUnlockedCells="1"/>
  <mergeCells count="10">
    <mergeCell ref="C2:G2"/>
    <mergeCell ref="B23:B25"/>
    <mergeCell ref="B26:B28"/>
    <mergeCell ref="B29:B31"/>
    <mergeCell ref="B32:B33"/>
    <mergeCell ref="B8:B10"/>
    <mergeCell ref="B11:B13"/>
    <mergeCell ref="B14:B16"/>
    <mergeCell ref="B17:B19"/>
    <mergeCell ref="B20:B22"/>
  </mergeCells>
  <conditionalFormatting sqref="E5:G34">
    <cfRule type="cellIs" dxfId="1" priority="2" stopIfTrue="1" operator="equal">
      <formula>"Yes"</formula>
    </cfRule>
    <cfRule type="cellIs" dxfId="0" priority="3" stopIfTrue="1" operator="equal">
      <formula>"No"</formula>
    </cfRule>
  </conditionalFormatting>
  <dataValidations count="1">
    <dataValidation allowBlank="1" showInputMessage="1" showErrorMessage="1" promptTitle="If Yes" prompt="Please contact your regional OHS/WorkCover advisor or the OHS Advisory Service on 1300 074 715 for further information." sqref="E4:G34" xr:uid="{00000000-0002-0000-0100-000000000000}"/>
  </dataValidations>
  <pageMargins left="0.70866141732283472" right="0.70866141732283472" top="0.74803149606299213" bottom="0.74803149606299213" header="0.31496062992125984" footer="0.31496062992125984"/>
  <pageSetup paperSize="9" scale="97"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T45"/>
  <sheetViews>
    <sheetView showGridLines="0" showRowColHeaders="0" zoomScaleNormal="100" workbookViewId="0">
      <pane xSplit="5" ySplit="6" topLeftCell="F25" activePane="bottomRight" state="frozenSplit"/>
      <selection pane="topRight" activeCell="F5" sqref="F5"/>
      <selection pane="bottomLeft" activeCell="F5" sqref="F5"/>
      <selection pane="bottomRight" activeCell="F7" sqref="F7"/>
    </sheetView>
  </sheetViews>
  <sheetFormatPr defaultColWidth="9.28515625" defaultRowHeight="12.75" x14ac:dyDescent="0.2"/>
  <cols>
    <col min="1" max="4" width="9.28515625" style="27"/>
    <col min="5" max="5" width="4.7109375" style="27" customWidth="1"/>
    <col min="6" max="16384" width="9.28515625" style="28"/>
  </cols>
  <sheetData>
    <row r="1" spans="7:20" customFormat="1" ht="30.75" customHeight="1" x14ac:dyDescent="0.2"/>
    <row r="2" spans="7:20" customFormat="1" ht="22.5" customHeight="1" x14ac:dyDescent="0.2">
      <c r="G2" s="196" t="s">
        <v>38</v>
      </c>
      <c r="H2" s="197"/>
      <c r="I2" s="197"/>
      <c r="J2" s="197"/>
      <c r="K2" s="197"/>
      <c r="L2" s="197"/>
      <c r="M2" s="197"/>
      <c r="N2" s="197"/>
    </row>
    <row r="3" spans="7:20" customFormat="1" ht="21" customHeight="1" x14ac:dyDescent="0.2">
      <c r="G3" s="197"/>
      <c r="H3" s="197"/>
      <c r="I3" s="197"/>
      <c r="J3" s="197"/>
      <c r="K3" s="197"/>
      <c r="L3" s="197"/>
      <c r="M3" s="197"/>
      <c r="N3" s="197"/>
    </row>
    <row r="4" spans="7:20" customFormat="1" ht="12.75" customHeight="1" x14ac:dyDescent="0.2">
      <c r="G4" s="197"/>
      <c r="H4" s="197"/>
      <c r="I4" s="197"/>
      <c r="J4" s="197"/>
      <c r="K4" s="197"/>
      <c r="L4" s="197"/>
      <c r="M4" s="197"/>
      <c r="N4" s="197"/>
    </row>
    <row r="5" spans="7:20" customFormat="1" ht="12.75" customHeight="1" x14ac:dyDescent="0.2">
      <c r="G5" s="197"/>
      <c r="H5" s="197"/>
      <c r="I5" s="197"/>
      <c r="J5" s="197"/>
      <c r="K5" s="197"/>
      <c r="L5" s="197"/>
      <c r="M5" s="197"/>
      <c r="N5" s="197"/>
      <c r="O5" s="19"/>
    </row>
    <row r="6" spans="7:20" customFormat="1" ht="4.5" customHeight="1" x14ac:dyDescent="0.2">
      <c r="G6" s="197"/>
      <c r="H6" s="197"/>
      <c r="I6" s="197"/>
      <c r="J6" s="197"/>
      <c r="K6" s="197"/>
      <c r="L6" s="197"/>
      <c r="M6" s="197"/>
      <c r="N6" s="197"/>
    </row>
    <row r="7" spans="7:20" ht="12.75" customHeight="1" x14ac:dyDescent="0.2"/>
    <row r="8" spans="7:20" ht="12.75" customHeight="1" thickBot="1" x14ac:dyDescent="0.25"/>
    <row r="9" spans="7:20" ht="12.75" customHeight="1" x14ac:dyDescent="0.2">
      <c r="G9" s="35"/>
      <c r="H9" s="36"/>
      <c r="I9" s="36"/>
      <c r="J9" s="36"/>
      <c r="K9" s="36"/>
      <c r="L9" s="36"/>
      <c r="M9" s="36"/>
      <c r="N9" s="36"/>
      <c r="O9" s="36"/>
      <c r="P9" s="36"/>
      <c r="Q9" s="36"/>
      <c r="R9" s="36"/>
      <c r="S9" s="36"/>
      <c r="T9" s="37"/>
    </row>
    <row r="10" spans="7:20" ht="12.75" customHeight="1" x14ac:dyDescent="0.2">
      <c r="G10" s="193" t="s">
        <v>39</v>
      </c>
      <c r="H10" s="194"/>
      <c r="I10" s="194"/>
      <c r="J10" s="194"/>
      <c r="K10" s="194"/>
      <c r="L10" s="194"/>
      <c r="M10" s="194"/>
      <c r="N10" s="194"/>
      <c r="O10" s="194"/>
      <c r="P10" s="194"/>
      <c r="Q10" s="194"/>
      <c r="R10" s="194"/>
      <c r="S10" s="194"/>
      <c r="T10" s="195"/>
    </row>
    <row r="11" spans="7:20" ht="12.75" customHeight="1" x14ac:dyDescent="0.2">
      <c r="G11" s="193"/>
      <c r="H11" s="194"/>
      <c r="I11" s="194"/>
      <c r="J11" s="194"/>
      <c r="K11" s="194"/>
      <c r="L11" s="194"/>
      <c r="M11" s="194"/>
      <c r="N11" s="194"/>
      <c r="O11" s="194"/>
      <c r="P11" s="194"/>
      <c r="Q11" s="194"/>
      <c r="R11" s="194"/>
      <c r="S11" s="194"/>
      <c r="T11" s="195"/>
    </row>
    <row r="12" spans="7:20" ht="12.75" customHeight="1" x14ac:dyDescent="0.2">
      <c r="G12" s="193"/>
      <c r="H12" s="194"/>
      <c r="I12" s="194"/>
      <c r="J12" s="194"/>
      <c r="K12" s="194"/>
      <c r="L12" s="194"/>
      <c r="M12" s="194"/>
      <c r="N12" s="194"/>
      <c r="O12" s="194"/>
      <c r="P12" s="194"/>
      <c r="Q12" s="194"/>
      <c r="R12" s="194"/>
      <c r="S12" s="194"/>
      <c r="T12" s="195"/>
    </row>
    <row r="13" spans="7:20" ht="12.75" customHeight="1" x14ac:dyDescent="0.2">
      <c r="G13" s="193"/>
      <c r="H13" s="194"/>
      <c r="I13" s="194"/>
      <c r="J13" s="194"/>
      <c r="K13" s="194"/>
      <c r="L13" s="194"/>
      <c r="M13" s="194"/>
      <c r="N13" s="194"/>
      <c r="O13" s="194"/>
      <c r="P13" s="194"/>
      <c r="Q13" s="194"/>
      <c r="R13" s="194"/>
      <c r="S13" s="194"/>
      <c r="T13" s="195"/>
    </row>
    <row r="14" spans="7:20" ht="12.75" customHeight="1" x14ac:dyDescent="0.2">
      <c r="G14" s="201"/>
      <c r="H14" s="202"/>
      <c r="I14" s="202"/>
      <c r="J14" s="202"/>
      <c r="K14" s="202"/>
      <c r="L14" s="202"/>
      <c r="M14" s="202"/>
      <c r="N14" s="202"/>
      <c r="O14" s="202"/>
      <c r="P14" s="202"/>
      <c r="Q14" s="202"/>
      <c r="R14" s="202"/>
      <c r="S14" s="202"/>
      <c r="T14" s="203"/>
    </row>
    <row r="15" spans="7:20" ht="12.75" customHeight="1" x14ac:dyDescent="0.2">
      <c r="G15" s="38"/>
      <c r="H15" s="39"/>
      <c r="I15" s="39"/>
      <c r="J15" s="39"/>
      <c r="K15" s="39"/>
      <c r="L15" s="39"/>
      <c r="M15" s="39"/>
      <c r="N15" s="39"/>
      <c r="O15" s="39"/>
      <c r="P15" s="39"/>
      <c r="Q15" s="39"/>
      <c r="R15" s="39"/>
      <c r="S15" s="39"/>
      <c r="T15" s="40"/>
    </row>
    <row r="16" spans="7:20" ht="12.75" customHeight="1" x14ac:dyDescent="0.2">
      <c r="G16" s="193" t="s">
        <v>40</v>
      </c>
      <c r="H16" s="194"/>
      <c r="I16" s="194"/>
      <c r="J16" s="194"/>
      <c r="K16" s="194"/>
      <c r="L16" s="194"/>
      <c r="M16" s="194"/>
      <c r="N16" s="194"/>
      <c r="O16" s="194"/>
      <c r="P16" s="194"/>
      <c r="Q16" s="194"/>
      <c r="R16" s="194"/>
      <c r="S16" s="194"/>
      <c r="T16" s="195"/>
    </row>
    <row r="17" spans="7:20" ht="12.75" customHeight="1" x14ac:dyDescent="0.2">
      <c r="G17" s="193"/>
      <c r="H17" s="194"/>
      <c r="I17" s="194"/>
      <c r="J17" s="194"/>
      <c r="K17" s="194"/>
      <c r="L17" s="194"/>
      <c r="M17" s="194"/>
      <c r="N17" s="194"/>
      <c r="O17" s="194"/>
      <c r="P17" s="194"/>
      <c r="Q17" s="194"/>
      <c r="R17" s="194"/>
      <c r="S17" s="194"/>
      <c r="T17" s="195"/>
    </row>
    <row r="18" spans="7:20" ht="12.75" customHeight="1" x14ac:dyDescent="0.2">
      <c r="G18" s="193"/>
      <c r="H18" s="194"/>
      <c r="I18" s="194"/>
      <c r="J18" s="194"/>
      <c r="K18" s="194"/>
      <c r="L18" s="194"/>
      <c r="M18" s="194"/>
      <c r="N18" s="194"/>
      <c r="O18" s="194"/>
      <c r="P18" s="194"/>
      <c r="Q18" s="194"/>
      <c r="R18" s="194"/>
      <c r="S18" s="194"/>
      <c r="T18" s="195"/>
    </row>
    <row r="19" spans="7:20" ht="12.75" customHeight="1" x14ac:dyDescent="0.2">
      <c r="G19" s="193"/>
      <c r="H19" s="194"/>
      <c r="I19" s="194"/>
      <c r="J19" s="194"/>
      <c r="K19" s="194"/>
      <c r="L19" s="194"/>
      <c r="M19" s="194"/>
      <c r="N19" s="194"/>
      <c r="O19" s="194"/>
      <c r="P19" s="194"/>
      <c r="Q19" s="194"/>
      <c r="R19" s="194"/>
      <c r="S19" s="194"/>
      <c r="T19" s="195"/>
    </row>
    <row r="20" spans="7:20" ht="12.75" customHeight="1" x14ac:dyDescent="0.2">
      <c r="G20" s="193"/>
      <c r="H20" s="194"/>
      <c r="I20" s="194"/>
      <c r="J20" s="194"/>
      <c r="K20" s="194"/>
      <c r="L20" s="194"/>
      <c r="M20" s="194"/>
      <c r="N20" s="194"/>
      <c r="O20" s="194"/>
      <c r="P20" s="194"/>
      <c r="Q20" s="194"/>
      <c r="R20" s="194"/>
      <c r="S20" s="194"/>
      <c r="T20" s="195"/>
    </row>
    <row r="21" spans="7:20" ht="12.75" customHeight="1" x14ac:dyDescent="0.2">
      <c r="G21" s="193"/>
      <c r="H21" s="194"/>
      <c r="I21" s="194"/>
      <c r="J21" s="194"/>
      <c r="K21" s="194"/>
      <c r="L21" s="194"/>
      <c r="M21" s="194"/>
      <c r="N21" s="194"/>
      <c r="O21" s="194"/>
      <c r="P21" s="194"/>
      <c r="Q21" s="194"/>
      <c r="R21" s="194"/>
      <c r="S21" s="194"/>
      <c r="T21" s="195"/>
    </row>
    <row r="22" spans="7:20" ht="12.75" customHeight="1" x14ac:dyDescent="0.2">
      <c r="G22" s="41"/>
      <c r="H22" s="42"/>
      <c r="I22" s="42"/>
      <c r="J22" s="42"/>
      <c r="K22" s="42"/>
      <c r="L22" s="42"/>
      <c r="M22" s="42"/>
      <c r="N22" s="42"/>
      <c r="O22" s="42"/>
      <c r="P22" s="42"/>
      <c r="Q22" s="42"/>
      <c r="R22" s="42"/>
      <c r="S22" s="42"/>
      <c r="T22" s="43"/>
    </row>
    <row r="23" spans="7:20" ht="12.75" customHeight="1" x14ac:dyDescent="0.2">
      <c r="G23" s="193" t="s">
        <v>41</v>
      </c>
      <c r="H23" s="194"/>
      <c r="I23" s="194"/>
      <c r="J23" s="194"/>
      <c r="K23" s="194"/>
      <c r="L23" s="194"/>
      <c r="M23" s="194"/>
      <c r="N23" s="194"/>
      <c r="O23" s="194"/>
      <c r="P23" s="194"/>
      <c r="Q23" s="194"/>
      <c r="R23" s="194"/>
      <c r="S23" s="194"/>
      <c r="T23" s="195"/>
    </row>
    <row r="24" spans="7:20" ht="12.75" customHeight="1" x14ac:dyDescent="0.2">
      <c r="G24" s="193"/>
      <c r="H24" s="194"/>
      <c r="I24" s="194"/>
      <c r="J24" s="194"/>
      <c r="K24" s="194"/>
      <c r="L24" s="194"/>
      <c r="M24" s="194"/>
      <c r="N24" s="194"/>
      <c r="O24" s="194"/>
      <c r="P24" s="194"/>
      <c r="Q24" s="194"/>
      <c r="R24" s="194"/>
      <c r="S24" s="194"/>
      <c r="T24" s="195"/>
    </row>
    <row r="25" spans="7:20" ht="12.75" customHeight="1" x14ac:dyDescent="0.2">
      <c r="G25" s="193"/>
      <c r="H25" s="194"/>
      <c r="I25" s="194"/>
      <c r="J25" s="194"/>
      <c r="K25" s="194"/>
      <c r="L25" s="194"/>
      <c r="M25" s="194"/>
      <c r="N25" s="194"/>
      <c r="O25" s="194"/>
      <c r="P25" s="194"/>
      <c r="Q25" s="194"/>
      <c r="R25" s="194"/>
      <c r="S25" s="194"/>
      <c r="T25" s="195"/>
    </row>
    <row r="26" spans="7:20" ht="12.75" customHeight="1" x14ac:dyDescent="0.2">
      <c r="G26" s="193"/>
      <c r="H26" s="194"/>
      <c r="I26" s="194"/>
      <c r="J26" s="194"/>
      <c r="K26" s="194"/>
      <c r="L26" s="194"/>
      <c r="M26" s="194"/>
      <c r="N26" s="194"/>
      <c r="O26" s="194"/>
      <c r="P26" s="194"/>
      <c r="Q26" s="194"/>
      <c r="R26" s="194"/>
      <c r="S26" s="194"/>
      <c r="T26" s="195"/>
    </row>
    <row r="27" spans="7:20" ht="12.75" customHeight="1" x14ac:dyDescent="0.2">
      <c r="G27" s="193" t="s">
        <v>42</v>
      </c>
      <c r="H27" s="194"/>
      <c r="I27" s="194"/>
      <c r="J27" s="194"/>
      <c r="K27" s="194"/>
      <c r="L27" s="194"/>
      <c r="M27" s="194"/>
      <c r="N27" s="194"/>
      <c r="O27" s="194"/>
      <c r="P27" s="194"/>
      <c r="Q27" s="194"/>
      <c r="R27" s="194"/>
      <c r="S27" s="194"/>
      <c r="T27" s="195"/>
    </row>
    <row r="28" spans="7:20" ht="12.75" customHeight="1" x14ac:dyDescent="0.2">
      <c r="G28" s="193"/>
      <c r="H28" s="194"/>
      <c r="I28" s="194"/>
      <c r="J28" s="194"/>
      <c r="K28" s="194"/>
      <c r="L28" s="194"/>
      <c r="M28" s="194"/>
      <c r="N28" s="194"/>
      <c r="O28" s="194"/>
      <c r="P28" s="194"/>
      <c r="Q28" s="194"/>
      <c r="R28" s="194"/>
      <c r="S28" s="194"/>
      <c r="T28" s="195"/>
    </row>
    <row r="29" spans="7:20" ht="12.75" customHeight="1" x14ac:dyDescent="0.2">
      <c r="G29" s="193"/>
      <c r="H29" s="194"/>
      <c r="I29" s="194"/>
      <c r="J29" s="194"/>
      <c r="K29" s="194"/>
      <c r="L29" s="194"/>
      <c r="M29" s="194"/>
      <c r="N29" s="194"/>
      <c r="O29" s="194"/>
      <c r="P29" s="194"/>
      <c r="Q29" s="194"/>
      <c r="R29" s="194"/>
      <c r="S29" s="194"/>
      <c r="T29" s="195"/>
    </row>
    <row r="30" spans="7:20" ht="12.75" customHeight="1" x14ac:dyDescent="0.2">
      <c r="G30" s="193"/>
      <c r="H30" s="194"/>
      <c r="I30" s="194"/>
      <c r="J30" s="194"/>
      <c r="K30" s="194"/>
      <c r="L30" s="194"/>
      <c r="M30" s="194"/>
      <c r="N30" s="194"/>
      <c r="O30" s="194"/>
      <c r="P30" s="194"/>
      <c r="Q30" s="194"/>
      <c r="R30" s="194"/>
      <c r="S30" s="194"/>
      <c r="T30" s="195"/>
    </row>
    <row r="31" spans="7:20" ht="12.75" customHeight="1" x14ac:dyDescent="0.2">
      <c r="G31" s="193"/>
      <c r="H31" s="194"/>
      <c r="I31" s="194"/>
      <c r="J31" s="194"/>
      <c r="K31" s="194"/>
      <c r="L31" s="194"/>
      <c r="M31" s="194"/>
      <c r="N31" s="194"/>
      <c r="O31" s="194"/>
      <c r="P31" s="194"/>
      <c r="Q31" s="194"/>
      <c r="R31" s="194"/>
      <c r="S31" s="194"/>
      <c r="T31" s="195"/>
    </row>
    <row r="32" spans="7:20" ht="12.75" customHeight="1" thickBot="1" x14ac:dyDescent="0.25">
      <c r="G32" s="198"/>
      <c r="H32" s="199"/>
      <c r="I32" s="199"/>
      <c r="J32" s="199"/>
      <c r="K32" s="199"/>
      <c r="L32" s="199"/>
      <c r="M32" s="199"/>
      <c r="N32" s="199"/>
      <c r="O32" s="199"/>
      <c r="P32" s="199"/>
      <c r="Q32" s="199"/>
      <c r="R32" s="199"/>
      <c r="S32" s="199"/>
      <c r="T32" s="200"/>
    </row>
    <row r="33" spans="7:20" ht="12.75" customHeight="1" x14ac:dyDescent="0.2">
      <c r="G33" s="29"/>
      <c r="H33" s="29"/>
      <c r="I33" s="29"/>
      <c r="J33" s="29"/>
      <c r="K33" s="29"/>
      <c r="L33" s="29"/>
      <c r="M33" s="29"/>
      <c r="N33" s="29"/>
      <c r="O33" s="29"/>
      <c r="P33" s="29"/>
      <c r="Q33" s="29"/>
      <c r="R33" s="29"/>
      <c r="S33" s="29"/>
      <c r="T33" s="29"/>
    </row>
    <row r="34" spans="7:20" ht="12.75" customHeight="1" x14ac:dyDescent="0.25">
      <c r="G34" s="30"/>
      <c r="H34" s="30"/>
      <c r="I34" s="30"/>
      <c r="J34" s="30"/>
      <c r="K34" s="30"/>
      <c r="L34" s="30"/>
      <c r="M34" s="30"/>
      <c r="N34" s="30"/>
      <c r="O34" s="30"/>
      <c r="P34" s="30"/>
      <c r="Q34" s="30"/>
      <c r="R34" s="30"/>
      <c r="S34" s="30"/>
      <c r="T34" s="30"/>
    </row>
    <row r="35" spans="7:20" ht="12.75" customHeight="1" x14ac:dyDescent="0.2">
      <c r="G35" s="29"/>
      <c r="H35" s="29"/>
      <c r="I35" s="29"/>
      <c r="J35" s="29"/>
      <c r="K35" s="29"/>
      <c r="L35" s="29"/>
      <c r="M35" s="29"/>
      <c r="N35" s="29"/>
      <c r="O35" s="29"/>
      <c r="P35" s="29"/>
      <c r="Q35" s="29"/>
      <c r="R35" s="29"/>
      <c r="S35" s="29"/>
      <c r="T35" s="29"/>
    </row>
    <row r="36" spans="7:20" ht="12.75" customHeight="1" x14ac:dyDescent="0.2">
      <c r="G36" s="29"/>
      <c r="H36" s="29"/>
      <c r="I36" s="29"/>
      <c r="J36" s="29"/>
      <c r="K36" s="29"/>
      <c r="L36" s="29"/>
      <c r="M36" s="29"/>
      <c r="N36" s="29"/>
      <c r="O36" s="29"/>
      <c r="P36" s="29"/>
      <c r="Q36" s="29"/>
      <c r="R36" s="29"/>
      <c r="S36" s="29"/>
      <c r="T36" s="29"/>
    </row>
    <row r="37" spans="7:20" ht="12.75" customHeight="1" x14ac:dyDescent="0.2">
      <c r="G37" s="29"/>
      <c r="H37" s="29"/>
      <c r="I37" s="29"/>
      <c r="J37" s="29"/>
      <c r="K37" s="29"/>
      <c r="L37" s="29"/>
      <c r="M37" s="29"/>
      <c r="N37" s="29"/>
      <c r="O37" s="29"/>
      <c r="P37" s="29"/>
      <c r="Q37" s="29"/>
      <c r="R37" s="29"/>
      <c r="S37" s="29"/>
    </row>
    <row r="38" spans="7:20" ht="12.75" customHeight="1" x14ac:dyDescent="0.2">
      <c r="G38" s="29"/>
      <c r="H38" s="29"/>
      <c r="I38" s="29"/>
      <c r="J38" s="29"/>
      <c r="K38" s="29"/>
      <c r="L38" s="29"/>
      <c r="M38" s="29"/>
      <c r="N38" s="29"/>
      <c r="O38" s="29"/>
      <c r="P38" s="29"/>
      <c r="Q38" s="29"/>
      <c r="T38" s="29"/>
    </row>
    <row r="39" spans="7:20" ht="12.75" customHeight="1" x14ac:dyDescent="0.2">
      <c r="R39" s="29"/>
      <c r="S39" s="29"/>
      <c r="T39" s="29"/>
    </row>
    <row r="40" spans="7:20" ht="12.75" customHeight="1" x14ac:dyDescent="0.2">
      <c r="G40" s="29"/>
      <c r="H40" s="29"/>
      <c r="I40" s="29"/>
      <c r="J40" s="29"/>
      <c r="K40" s="29"/>
      <c r="L40" s="29"/>
      <c r="M40" s="29"/>
      <c r="N40" s="29"/>
      <c r="O40" s="29"/>
      <c r="P40" s="29"/>
      <c r="Q40" s="29"/>
      <c r="R40" s="29"/>
      <c r="S40" s="29"/>
      <c r="T40" s="29"/>
    </row>
    <row r="41" spans="7:20" ht="12.75" customHeight="1" x14ac:dyDescent="0.2">
      <c r="G41" s="29"/>
      <c r="H41" s="29"/>
      <c r="I41" s="29"/>
      <c r="J41" s="29"/>
      <c r="K41" s="29"/>
      <c r="L41" s="29"/>
      <c r="M41" s="29"/>
      <c r="N41" s="29"/>
      <c r="O41" s="29"/>
      <c r="P41" s="29"/>
      <c r="Q41" s="29"/>
      <c r="R41" s="29"/>
      <c r="S41" s="29"/>
      <c r="T41" s="29"/>
    </row>
    <row r="42" spans="7:20" ht="12.75" customHeight="1" x14ac:dyDescent="0.2">
      <c r="G42" s="29"/>
      <c r="H42" s="29"/>
      <c r="I42" s="29"/>
      <c r="J42" s="29"/>
      <c r="K42" s="29"/>
      <c r="L42" s="29"/>
      <c r="M42" s="29"/>
      <c r="N42" s="29"/>
      <c r="O42" s="29"/>
      <c r="P42" s="29"/>
      <c r="Q42" s="29"/>
      <c r="R42" s="29"/>
      <c r="S42" s="29"/>
      <c r="T42" s="29"/>
    </row>
    <row r="43" spans="7:20" ht="12.75" customHeight="1" x14ac:dyDescent="0.2">
      <c r="G43" s="29"/>
      <c r="H43" s="29"/>
      <c r="I43" s="29"/>
      <c r="J43" s="29"/>
      <c r="K43" s="29"/>
      <c r="L43" s="29"/>
      <c r="M43" s="29"/>
      <c r="N43" s="29"/>
      <c r="O43" s="29"/>
      <c r="P43" s="29"/>
      <c r="Q43" s="29"/>
      <c r="R43" s="29"/>
      <c r="S43" s="29"/>
      <c r="T43" s="29"/>
    </row>
    <row r="44" spans="7:20" ht="12.75" customHeight="1" x14ac:dyDescent="0.2">
      <c r="G44" s="29"/>
      <c r="H44" s="29"/>
      <c r="I44" s="29"/>
      <c r="J44" s="29"/>
      <c r="K44" s="29"/>
      <c r="L44" s="29"/>
      <c r="M44" s="29"/>
      <c r="N44" s="29"/>
      <c r="O44" s="29"/>
      <c r="P44" s="29"/>
      <c r="Q44" s="29"/>
      <c r="R44" s="29"/>
      <c r="S44" s="29"/>
    </row>
    <row r="45" spans="7:20" ht="12.75" customHeight="1" x14ac:dyDescent="0.2">
      <c r="G45" s="29"/>
      <c r="H45" s="29"/>
      <c r="I45" s="29"/>
      <c r="J45" s="29"/>
      <c r="K45" s="29"/>
      <c r="L45" s="29"/>
      <c r="M45" s="29"/>
      <c r="N45" s="29"/>
      <c r="O45" s="29"/>
      <c r="P45" s="29"/>
      <c r="Q45" s="29"/>
    </row>
  </sheetData>
  <sheetProtection selectLockedCells="1" selectUnlockedCells="1"/>
  <mergeCells count="5">
    <mergeCell ref="G16:T21"/>
    <mergeCell ref="G23:T26"/>
    <mergeCell ref="G2:N6"/>
    <mergeCell ref="G27:T32"/>
    <mergeCell ref="G10:T14"/>
  </mergeCells>
  <pageMargins left="0.70866141732283472" right="0.70866141732283472" top="0.74803149606299213" bottom="0.74803149606299213" header="0.31496062992125984" footer="0.31496062992125984"/>
  <pageSetup paperSize="8" orientation="landscape" horizontalDpi="300" verticalDpi="300" r:id="rId1"/>
  <headerFooter>
    <oddFooter>&amp;L&amp;8Last Updated: July 2018
Next Review: July 2020&amp;C&amp;8DET-ESWU-17-2-5
THIS DOCUMENT IS UNCONTROLLED WHEN PRINTED&amp;R&amp;8Authorised by: Manager ESWU</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0000"/>
  </sheetPr>
  <dimension ref="A1:V56"/>
  <sheetViews>
    <sheetView showGridLines="0" showRowColHeaders="0" workbookViewId="0">
      <pane xSplit="5" ySplit="7" topLeftCell="F22" activePane="bottomRight" state="frozenSplit"/>
      <selection pane="topRight" activeCell="F5" sqref="F5"/>
      <selection pane="bottomLeft" activeCell="F5" sqref="F5"/>
      <selection pane="bottomRight" activeCell="F8" sqref="F8"/>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1.75" customHeight="1" x14ac:dyDescent="0.2">
      <c r="G5" s="206" t="s">
        <v>38</v>
      </c>
      <c r="H5" s="207"/>
      <c r="I5" s="207"/>
      <c r="J5" s="207"/>
      <c r="K5" s="207"/>
      <c r="L5" s="207"/>
      <c r="M5" s="207"/>
      <c r="N5" s="207"/>
    </row>
    <row r="6" spans="1:22" customFormat="1" ht="12.75" customHeight="1" x14ac:dyDescent="0.2">
      <c r="G6" s="207"/>
      <c r="H6" s="207"/>
      <c r="I6" s="207"/>
      <c r="J6" s="207"/>
      <c r="K6" s="207"/>
      <c r="L6" s="207"/>
      <c r="M6" s="207"/>
      <c r="N6" s="207"/>
    </row>
    <row r="7" spans="1:22" customFormat="1" ht="7.5" customHeight="1" x14ac:dyDescent="0.2">
      <c r="G7" s="207"/>
      <c r="H7" s="207"/>
      <c r="I7" s="207"/>
      <c r="J7" s="207"/>
      <c r="K7" s="207"/>
      <c r="L7" s="207"/>
      <c r="M7" s="207"/>
      <c r="N7" s="207"/>
    </row>
    <row r="9" spans="1:22" ht="12.75" customHeight="1" x14ac:dyDescent="0.2">
      <c r="F9" s="23"/>
      <c r="G9" s="204" t="s">
        <v>43</v>
      </c>
      <c r="H9" s="205"/>
      <c r="I9" s="205"/>
      <c r="J9" s="205"/>
      <c r="K9" s="205"/>
      <c r="L9" s="205"/>
      <c r="M9" s="205"/>
      <c r="N9" s="205"/>
      <c r="O9" s="205"/>
      <c r="P9" s="205"/>
      <c r="Q9" s="205"/>
      <c r="R9" s="205"/>
      <c r="S9" s="205"/>
      <c r="T9" s="205"/>
      <c r="U9" s="205"/>
      <c r="V9" s="23"/>
    </row>
    <row r="10" spans="1:22" ht="12.75" customHeight="1" x14ac:dyDescent="0.2">
      <c r="F10" s="24"/>
      <c r="G10" s="205"/>
      <c r="H10" s="205"/>
      <c r="I10" s="205"/>
      <c r="J10" s="205"/>
      <c r="K10" s="205"/>
      <c r="L10" s="205"/>
      <c r="M10" s="205"/>
      <c r="N10" s="205"/>
      <c r="O10" s="205"/>
      <c r="P10" s="205"/>
      <c r="Q10" s="205"/>
      <c r="R10" s="205"/>
      <c r="S10" s="205"/>
      <c r="T10" s="205"/>
      <c r="U10" s="205"/>
    </row>
    <row r="11" spans="1:22" ht="12.75" customHeight="1" x14ac:dyDescent="0.2">
      <c r="F11" s="24"/>
      <c r="G11" s="24"/>
      <c r="H11" s="24"/>
      <c r="I11" s="24"/>
      <c r="J11" s="24"/>
      <c r="K11" s="24"/>
      <c r="L11" s="24"/>
      <c r="M11" s="24"/>
      <c r="N11" s="24"/>
      <c r="O11" s="24"/>
      <c r="P11" s="24"/>
      <c r="Q11" s="24"/>
      <c r="R11" s="24"/>
      <c r="S11" s="24"/>
      <c r="T11" s="24"/>
      <c r="U11" s="24"/>
      <c r="V11" s="24"/>
    </row>
    <row r="12" spans="1:22" ht="12.75" customHeight="1" x14ac:dyDescent="0.2">
      <c r="F12" s="24"/>
      <c r="G12" s="208" t="s">
        <v>44</v>
      </c>
      <c r="H12" s="208"/>
      <c r="I12" s="208"/>
      <c r="J12" s="208"/>
      <c r="K12" s="208"/>
      <c r="L12" s="208"/>
      <c r="M12" s="208"/>
      <c r="N12" s="208"/>
      <c r="O12" s="208"/>
      <c r="P12" s="208"/>
      <c r="Q12" s="208"/>
      <c r="R12" s="208"/>
      <c r="S12" s="208"/>
      <c r="T12" s="208"/>
      <c r="U12" s="208"/>
      <c r="V12" s="24"/>
    </row>
    <row r="13" spans="1:22" ht="12.75" customHeight="1" x14ac:dyDescent="0.2">
      <c r="F13" s="24"/>
      <c r="G13" s="208"/>
      <c r="H13" s="208"/>
      <c r="I13" s="208"/>
      <c r="J13" s="208"/>
      <c r="K13" s="208"/>
      <c r="L13" s="208"/>
      <c r="M13" s="208"/>
      <c r="N13" s="208"/>
      <c r="O13" s="208"/>
      <c r="P13" s="208"/>
      <c r="Q13" s="208"/>
      <c r="R13" s="208"/>
      <c r="S13" s="208"/>
      <c r="T13" s="208"/>
      <c r="U13" s="208"/>
      <c r="V13" s="24"/>
    </row>
    <row r="14" spans="1:22" ht="12.75" customHeight="1" x14ac:dyDescent="0.2">
      <c r="F14" s="24"/>
      <c r="G14" s="208"/>
      <c r="H14" s="208"/>
      <c r="I14" s="208"/>
      <c r="J14" s="208"/>
      <c r="K14" s="208"/>
      <c r="L14" s="208"/>
      <c r="M14" s="208"/>
      <c r="N14" s="208"/>
      <c r="O14" s="208"/>
      <c r="P14" s="208"/>
      <c r="Q14" s="208"/>
      <c r="R14" s="208"/>
      <c r="S14" s="208"/>
      <c r="T14" s="208"/>
      <c r="U14" s="208"/>
      <c r="V14" s="24"/>
    </row>
    <row r="15" spans="1:22" ht="12.75" customHeight="1" x14ac:dyDescent="0.2"/>
    <row r="16" spans="1:22"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sheetData>
  <sheetProtection selectLockedCells="1" selectUnlockedCells="1"/>
  <mergeCells count="3">
    <mergeCell ref="G9:U10"/>
    <mergeCell ref="G5:N7"/>
    <mergeCell ref="G12:U14"/>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00"/>
  </sheetPr>
  <dimension ref="A1:V40"/>
  <sheetViews>
    <sheetView showGridLines="0" showRowColHeaders="0" zoomScaleNormal="100" workbookViewId="0">
      <pane xSplit="5" ySplit="7" topLeftCell="F15" activePane="bottomRight" state="frozenSplit"/>
      <selection pane="topRight" activeCell="F5" sqref="F5"/>
      <selection pane="bottomLeft" activeCell="F5" sqref="F5"/>
      <selection pane="bottomRight" activeCell="F8" sqref="F8"/>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customFormat="1" ht="22.5" customHeight="1" x14ac:dyDescent="0.2"/>
    <row r="5" spans="1:22" customFormat="1" ht="22.5" customHeight="1" x14ac:dyDescent="0.2">
      <c r="G5" s="206" t="s">
        <v>38</v>
      </c>
      <c r="H5" s="207"/>
      <c r="I5" s="207"/>
      <c r="J5" s="207"/>
      <c r="K5" s="207"/>
      <c r="L5" s="207"/>
      <c r="M5" s="207"/>
      <c r="N5" s="207"/>
    </row>
    <row r="6" spans="1:22" customFormat="1" ht="12.75" customHeight="1" x14ac:dyDescent="0.2">
      <c r="G6" s="207"/>
      <c r="H6" s="207"/>
      <c r="I6" s="207"/>
      <c r="J6" s="207"/>
      <c r="K6" s="207"/>
      <c r="L6" s="207"/>
      <c r="M6" s="207"/>
      <c r="N6" s="207"/>
    </row>
    <row r="7" spans="1:22" customFormat="1" ht="12.75" customHeight="1" x14ac:dyDescent="0.2">
      <c r="G7" s="207"/>
      <c r="H7" s="207"/>
      <c r="I7" s="207"/>
      <c r="J7" s="207"/>
      <c r="K7" s="207"/>
      <c r="L7" s="207"/>
      <c r="M7" s="207"/>
      <c r="N7" s="207"/>
    </row>
    <row r="9" spans="1:22" ht="12.75" customHeight="1" x14ac:dyDescent="0.2">
      <c r="G9" s="209" t="s">
        <v>45</v>
      </c>
      <c r="H9" s="210"/>
      <c r="I9" s="210"/>
    </row>
    <row r="10" spans="1:22" ht="12.75" customHeight="1" x14ac:dyDescent="0.2">
      <c r="G10" s="210"/>
      <c r="H10" s="210"/>
      <c r="I10" s="210"/>
    </row>
    <row r="11" spans="1:22" ht="12.75" customHeight="1" x14ac:dyDescent="0.2">
      <c r="G11" s="24"/>
      <c r="H11" s="24"/>
      <c r="I11" s="24"/>
      <c r="J11" s="24"/>
      <c r="K11" s="24"/>
      <c r="L11" s="24"/>
      <c r="M11" s="24"/>
      <c r="N11" s="24"/>
      <c r="O11" s="24"/>
      <c r="P11" s="24"/>
      <c r="Q11" s="24"/>
      <c r="R11" s="24"/>
      <c r="S11" s="24"/>
      <c r="T11" s="24"/>
      <c r="U11" s="24"/>
      <c r="V11" s="24"/>
    </row>
    <row r="12" spans="1:22" ht="12.75" customHeight="1" x14ac:dyDescent="0.2">
      <c r="G12" s="208" t="s">
        <v>46</v>
      </c>
      <c r="H12" s="208"/>
      <c r="I12" s="208"/>
      <c r="J12" s="208"/>
      <c r="K12" s="208"/>
      <c r="L12" s="208"/>
      <c r="M12" s="208"/>
      <c r="N12" s="208"/>
      <c r="O12" s="208"/>
      <c r="P12" s="208"/>
      <c r="Q12" s="208"/>
      <c r="R12" s="208"/>
      <c r="S12" s="208"/>
      <c r="T12" s="208"/>
      <c r="U12" s="208"/>
      <c r="V12" s="34"/>
    </row>
    <row r="13" spans="1:22" ht="12.75" customHeight="1" x14ac:dyDescent="0.2">
      <c r="G13" s="208"/>
      <c r="H13" s="208"/>
      <c r="I13" s="208"/>
      <c r="J13" s="208"/>
      <c r="K13" s="208"/>
      <c r="L13" s="208"/>
      <c r="M13" s="208"/>
      <c r="N13" s="208"/>
      <c r="O13" s="208"/>
      <c r="P13" s="208"/>
      <c r="Q13" s="208"/>
      <c r="R13" s="208"/>
      <c r="S13" s="208"/>
      <c r="T13" s="208"/>
      <c r="U13" s="208"/>
      <c r="V13" s="34"/>
    </row>
    <row r="14" spans="1:22" ht="12.75" customHeight="1" x14ac:dyDescent="0.2">
      <c r="G14" s="208"/>
      <c r="H14" s="208"/>
      <c r="I14" s="208"/>
      <c r="J14" s="208"/>
      <c r="K14" s="208"/>
      <c r="L14" s="208"/>
      <c r="M14" s="208"/>
      <c r="N14" s="208"/>
      <c r="O14" s="208"/>
      <c r="P14" s="208"/>
      <c r="Q14" s="208"/>
      <c r="R14" s="208"/>
      <c r="S14" s="208"/>
      <c r="T14" s="208"/>
      <c r="U14" s="208"/>
      <c r="V14" s="34"/>
    </row>
    <row r="15" spans="1:22" ht="12.75" customHeight="1" x14ac:dyDescent="0.2">
      <c r="G15" s="208"/>
      <c r="H15" s="208"/>
      <c r="I15" s="208"/>
      <c r="J15" s="208"/>
      <c r="K15" s="208"/>
      <c r="L15" s="208"/>
      <c r="M15" s="208"/>
      <c r="N15" s="208"/>
      <c r="O15" s="208"/>
      <c r="P15" s="208"/>
      <c r="Q15" s="208"/>
      <c r="R15" s="208"/>
      <c r="S15" s="208"/>
      <c r="T15" s="208"/>
      <c r="U15" s="208"/>
      <c r="V15" s="34"/>
    </row>
    <row r="16" spans="1:22" ht="12.75" customHeight="1" x14ac:dyDescent="0.2">
      <c r="G16" s="24"/>
      <c r="H16" s="24"/>
      <c r="I16" s="24"/>
      <c r="J16" s="24"/>
      <c r="K16" s="24"/>
      <c r="L16" s="24"/>
      <c r="M16" s="24"/>
      <c r="N16" s="24"/>
      <c r="O16" s="24"/>
      <c r="P16" s="24"/>
      <c r="Q16" s="24"/>
      <c r="R16" s="24"/>
      <c r="S16" s="24"/>
      <c r="T16" s="24"/>
      <c r="U16" s="24"/>
      <c r="V16" s="24"/>
    </row>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spans="7:20" ht="12.75" customHeight="1" x14ac:dyDescent="0.2"/>
    <row r="34" spans="7:20" ht="12.75" customHeight="1" x14ac:dyDescent="0.2"/>
    <row r="35" spans="7:20" ht="12.75" customHeight="1" x14ac:dyDescent="0.25">
      <c r="G35" s="30"/>
      <c r="H35" s="30"/>
      <c r="I35" s="30"/>
      <c r="J35" s="30"/>
      <c r="K35" s="30"/>
      <c r="L35" s="30"/>
      <c r="M35" s="30"/>
      <c r="N35" s="30"/>
      <c r="O35" s="30"/>
      <c r="P35" s="30"/>
      <c r="Q35" s="30"/>
      <c r="R35" s="30"/>
      <c r="S35" s="30"/>
      <c r="T35" s="30"/>
    </row>
    <row r="36" spans="7:20" ht="12.75" customHeight="1" x14ac:dyDescent="0.2"/>
    <row r="37" spans="7:20" ht="12.75" customHeight="1" x14ac:dyDescent="0.2"/>
    <row r="38" spans="7:20" ht="12.75" customHeight="1" x14ac:dyDescent="0.2"/>
    <row r="39" spans="7:20" ht="12.75" customHeight="1" x14ac:dyDescent="0.2"/>
    <row r="40" spans="7:20" ht="12.75" customHeight="1" x14ac:dyDescent="0.2"/>
  </sheetData>
  <sheetProtection selectLockedCells="1" selectUnlockedCells="1"/>
  <mergeCells count="3">
    <mergeCell ref="G5:N7"/>
    <mergeCell ref="G9:I10"/>
    <mergeCell ref="G12:U15"/>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FF0000"/>
  </sheetPr>
  <dimension ref="A1:T59"/>
  <sheetViews>
    <sheetView showGridLines="0" showRowColHeaders="0" workbookViewId="0">
      <pane xSplit="5" ySplit="8" topLeftCell="F23" activePane="bottomRight" state="frozenSplit"/>
      <selection pane="topRight" activeCell="F5" sqref="F5"/>
      <selection pane="bottomLeft" activeCell="F5" sqref="F5"/>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x14ac:dyDescent="0.2">
      <c r="A5" s="39"/>
      <c r="B5" s="39"/>
      <c r="C5" s="39"/>
      <c r="D5" s="39"/>
      <c r="E5" s="39"/>
    </row>
    <row r="6" spans="1:20" customFormat="1" ht="22.5" customHeight="1" x14ac:dyDescent="0.2">
      <c r="G6" s="211" t="s">
        <v>38</v>
      </c>
      <c r="H6" s="211"/>
      <c r="I6" s="211"/>
      <c r="J6" s="211"/>
      <c r="K6" s="211"/>
      <c r="L6" s="211"/>
      <c r="M6" s="211"/>
      <c r="N6" s="211"/>
    </row>
    <row r="7" spans="1:20" customFormat="1" ht="12.75" customHeight="1" x14ac:dyDescent="0.2">
      <c r="G7" s="211"/>
      <c r="H7" s="211"/>
      <c r="I7" s="211"/>
      <c r="J7" s="211"/>
      <c r="K7" s="211"/>
      <c r="L7" s="211"/>
      <c r="M7" s="211"/>
      <c r="N7" s="211"/>
    </row>
    <row r="8" spans="1:20" customFormat="1" ht="12.75" customHeight="1" x14ac:dyDescent="0.2">
      <c r="G8" s="211"/>
      <c r="H8" s="211"/>
      <c r="I8" s="211"/>
      <c r="J8" s="211"/>
      <c r="K8" s="211"/>
      <c r="L8" s="211"/>
      <c r="M8" s="211"/>
      <c r="N8" s="211"/>
    </row>
    <row r="10" spans="1:20" ht="12.75" customHeight="1" x14ac:dyDescent="0.2">
      <c r="G10" s="204" t="s">
        <v>47</v>
      </c>
      <c r="H10" s="205"/>
      <c r="I10" s="205"/>
      <c r="J10" s="205"/>
    </row>
    <row r="11" spans="1:20" ht="12.75" customHeight="1" x14ac:dyDescent="0.2">
      <c r="G11" s="205"/>
      <c r="H11" s="205"/>
      <c r="I11" s="205"/>
      <c r="J11" s="205"/>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sheetProtection selectLockedCells="1" selectUnlockedCells="1"/>
  <mergeCells count="2">
    <mergeCell ref="G6:N8"/>
    <mergeCell ref="G10:J11"/>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FF0000"/>
  </sheetPr>
  <dimension ref="A1:V74"/>
  <sheetViews>
    <sheetView showGridLines="0" showRowColHeaders="0" zoomScaleNormal="100" workbookViewId="0">
      <pane xSplit="5" ySplit="8" topLeftCell="F9" activePane="bottomRight" state="frozenSplit"/>
      <selection pane="topRight" sqref="A1:XFD4"/>
      <selection pane="bottomLeft" sqref="A1:XFD4"/>
      <selection pane="bottomRight" activeCell="G4" sqref="G4"/>
    </sheetView>
  </sheetViews>
  <sheetFormatPr defaultColWidth="9.28515625" defaultRowHeight="12.75" x14ac:dyDescent="0.2"/>
  <cols>
    <col min="1" max="4" width="9.28515625" style="27"/>
    <col min="5" max="5" width="4.7109375" style="27" customWidth="1"/>
    <col min="6" max="16384" width="9.28515625" style="28"/>
  </cols>
  <sheetData>
    <row r="1" spans="1:22" x14ac:dyDescent="0.2">
      <c r="A1" s="39"/>
      <c r="B1" s="39"/>
      <c r="C1" s="39"/>
      <c r="D1" s="39"/>
      <c r="E1" s="39"/>
    </row>
    <row r="2" spans="1:22" x14ac:dyDescent="0.2">
      <c r="A2" s="39"/>
      <c r="B2" s="39"/>
      <c r="C2" s="39"/>
      <c r="D2" s="39"/>
      <c r="E2" s="39"/>
    </row>
    <row r="3" spans="1:22" x14ac:dyDescent="0.2">
      <c r="A3" s="39"/>
      <c r="B3" s="39"/>
      <c r="C3" s="39"/>
      <c r="D3" s="39"/>
      <c r="E3" s="39"/>
    </row>
    <row r="4" spans="1:22" x14ac:dyDescent="0.2">
      <c r="A4" s="39"/>
      <c r="B4" s="39"/>
      <c r="C4" s="39"/>
      <c r="D4" s="39"/>
      <c r="E4" s="39"/>
    </row>
    <row r="5" spans="1:22" customFormat="1" ht="22.5" customHeight="1" x14ac:dyDescent="0.2"/>
    <row r="6" spans="1:22" customFormat="1" ht="22.5" customHeight="1" x14ac:dyDescent="0.2">
      <c r="G6" s="211" t="s">
        <v>38</v>
      </c>
      <c r="H6" s="213"/>
      <c r="I6" s="213"/>
      <c r="J6" s="213"/>
      <c r="K6" s="213"/>
      <c r="L6" s="213"/>
      <c r="M6" s="213"/>
      <c r="N6" s="213"/>
    </row>
    <row r="7" spans="1:22" customFormat="1" ht="18" customHeight="1" x14ac:dyDescent="0.2">
      <c r="G7" s="213"/>
      <c r="H7" s="213"/>
      <c r="I7" s="213"/>
      <c r="J7" s="213"/>
      <c r="K7" s="213"/>
      <c r="L7" s="213"/>
      <c r="M7" s="213"/>
      <c r="N7" s="213"/>
    </row>
    <row r="8" spans="1:22" customFormat="1" ht="2.25" customHeight="1" x14ac:dyDescent="0.2">
      <c r="G8" s="213"/>
      <c r="H8" s="213"/>
      <c r="I8" s="213"/>
      <c r="J8" s="213"/>
      <c r="K8" s="213"/>
      <c r="L8" s="213"/>
      <c r="M8" s="213"/>
      <c r="N8" s="213"/>
    </row>
    <row r="9" spans="1:22" ht="12.75" customHeight="1" x14ac:dyDescent="0.2"/>
    <row r="10" spans="1:22" ht="12.75" customHeight="1" x14ac:dyDescent="0.2">
      <c r="G10" s="209" t="s">
        <v>48</v>
      </c>
      <c r="H10" s="209"/>
      <c r="I10" s="209"/>
      <c r="J10" s="209"/>
      <c r="K10" s="209"/>
      <c r="L10" s="209"/>
    </row>
    <row r="11" spans="1:22" ht="12.75" customHeight="1" x14ac:dyDescent="0.2">
      <c r="G11" s="209"/>
      <c r="H11" s="209"/>
      <c r="I11" s="209"/>
      <c r="J11" s="209"/>
      <c r="K11" s="209"/>
      <c r="L11" s="209"/>
    </row>
    <row r="12" spans="1:22" ht="12.75" customHeight="1" x14ac:dyDescent="0.2">
      <c r="G12" s="24"/>
      <c r="H12" s="24"/>
      <c r="I12" s="24"/>
      <c r="J12" s="24"/>
      <c r="K12" s="24"/>
      <c r="L12" s="24"/>
      <c r="M12" s="24"/>
      <c r="N12" s="24"/>
      <c r="O12" s="24"/>
      <c r="P12" s="24"/>
      <c r="Q12" s="24"/>
      <c r="R12" s="24"/>
      <c r="S12" s="24"/>
      <c r="T12" s="24"/>
      <c r="U12" s="24"/>
      <c r="V12" s="24"/>
    </row>
    <row r="13" spans="1:22" ht="12.75" customHeight="1" x14ac:dyDescent="0.2">
      <c r="G13" s="208" t="s">
        <v>49</v>
      </c>
      <c r="H13" s="208"/>
      <c r="I13" s="208"/>
      <c r="J13" s="208"/>
      <c r="K13" s="208"/>
      <c r="L13" s="208"/>
      <c r="M13" s="208"/>
      <c r="N13" s="208"/>
      <c r="O13" s="208"/>
      <c r="P13" s="208"/>
      <c r="Q13" s="208"/>
      <c r="R13" s="208"/>
      <c r="S13" s="208"/>
      <c r="T13" s="208"/>
      <c r="U13" s="34"/>
      <c r="V13" s="34"/>
    </row>
    <row r="14" spans="1:22" ht="12.75" customHeight="1" x14ac:dyDescent="0.2">
      <c r="G14" s="208"/>
      <c r="H14" s="208"/>
      <c r="I14" s="208"/>
      <c r="J14" s="208"/>
      <c r="K14" s="208"/>
      <c r="L14" s="208"/>
      <c r="M14" s="208"/>
      <c r="N14" s="208"/>
      <c r="O14" s="208"/>
      <c r="P14" s="208"/>
      <c r="Q14" s="208"/>
      <c r="R14" s="208"/>
      <c r="S14" s="208"/>
      <c r="T14" s="208"/>
      <c r="U14" s="34"/>
      <c r="V14" s="34"/>
    </row>
    <row r="15" spans="1:22" ht="12.75" customHeight="1" x14ac:dyDescent="0.2">
      <c r="G15" s="208"/>
      <c r="H15" s="208"/>
      <c r="I15" s="208"/>
      <c r="J15" s="208"/>
      <c r="K15" s="208"/>
      <c r="L15" s="208"/>
      <c r="M15" s="208"/>
      <c r="N15" s="208"/>
      <c r="O15" s="208"/>
      <c r="P15" s="208"/>
      <c r="Q15" s="208"/>
      <c r="R15" s="208"/>
      <c r="S15" s="208"/>
      <c r="T15" s="208"/>
      <c r="U15" s="34"/>
      <c r="V15" s="34"/>
    </row>
    <row r="16" spans="1:22" ht="12.75" customHeight="1" x14ac:dyDescent="0.2">
      <c r="G16" s="208"/>
      <c r="H16" s="208"/>
      <c r="I16" s="208"/>
      <c r="J16" s="208"/>
      <c r="K16" s="208"/>
      <c r="L16" s="208"/>
      <c r="M16" s="208"/>
      <c r="N16" s="208"/>
      <c r="O16" s="208"/>
      <c r="P16" s="208"/>
      <c r="Q16" s="208"/>
      <c r="R16" s="208"/>
      <c r="S16" s="208"/>
      <c r="T16" s="208"/>
      <c r="U16" s="34"/>
      <c r="V16" s="34"/>
    </row>
    <row r="17" spans="7:20" ht="12.75" customHeight="1" x14ac:dyDescent="0.2"/>
    <row r="18" spans="7:20" ht="12.75" customHeight="1" x14ac:dyDescent="0.2">
      <c r="G18" s="212" t="s">
        <v>5</v>
      </c>
      <c r="H18" s="214"/>
      <c r="I18" s="214"/>
      <c r="J18" s="29"/>
      <c r="K18" s="29"/>
      <c r="L18" s="29"/>
      <c r="M18" s="29"/>
      <c r="N18" s="29"/>
      <c r="O18" s="29"/>
      <c r="P18" s="29"/>
      <c r="Q18" s="29"/>
      <c r="R18" s="29"/>
      <c r="S18" s="29"/>
      <c r="T18" s="29"/>
    </row>
    <row r="19" spans="7:20" ht="12.75" customHeight="1" x14ac:dyDescent="0.2">
      <c r="G19" s="214"/>
      <c r="H19" s="214"/>
      <c r="I19" s="214"/>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c r="G28" s="24"/>
      <c r="H28" s="24"/>
      <c r="I28" s="24"/>
      <c r="J28" s="24"/>
      <c r="K28" s="24"/>
      <c r="L28" s="24"/>
      <c r="M28" s="24"/>
      <c r="N28" s="24"/>
      <c r="O28" s="24"/>
      <c r="P28" s="24"/>
      <c r="Q28" s="24"/>
      <c r="R28" s="24"/>
      <c r="S28" s="24"/>
      <c r="T28" s="24"/>
    </row>
    <row r="29" spans="7:20" ht="12.75" customHeight="1" x14ac:dyDescent="0.2">
      <c r="G29" s="24"/>
      <c r="H29" s="24"/>
      <c r="I29" s="24"/>
      <c r="J29" s="24"/>
      <c r="K29" s="24"/>
      <c r="L29" s="24"/>
      <c r="M29" s="24"/>
      <c r="N29" s="24"/>
      <c r="O29" s="24"/>
      <c r="P29" s="24"/>
      <c r="Q29" s="24"/>
      <c r="R29" s="24"/>
      <c r="S29" s="24"/>
      <c r="T29" s="24"/>
    </row>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c r="G40" s="212" t="s">
        <v>4</v>
      </c>
      <c r="H40" s="212"/>
      <c r="I40" s="212"/>
    </row>
    <row r="41" spans="7:20" ht="12.75" customHeight="1" x14ac:dyDescent="0.2">
      <c r="G41" s="212"/>
      <c r="H41" s="212"/>
      <c r="I41" s="212"/>
    </row>
    <row r="42" spans="7:20" ht="12.75" customHeight="1" x14ac:dyDescent="0.2">
      <c r="G42" s="107"/>
      <c r="H42" s="107"/>
    </row>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spans="7:9" ht="12.75" customHeight="1" x14ac:dyDescent="0.2"/>
    <row r="50" spans="7:9" ht="12.75" customHeight="1" x14ac:dyDescent="0.2"/>
    <row r="51" spans="7:9" ht="12.75" customHeight="1" x14ac:dyDescent="0.2"/>
    <row r="52" spans="7:9" ht="12.75" customHeight="1" x14ac:dyDescent="0.2"/>
    <row r="53" spans="7:9" ht="12.75" customHeight="1" x14ac:dyDescent="0.2"/>
    <row r="54" spans="7:9" ht="12.75" customHeight="1" x14ac:dyDescent="0.2"/>
    <row r="55" spans="7:9" ht="12.75" customHeight="1" x14ac:dyDescent="0.2"/>
    <row r="56" spans="7:9" ht="12.75" customHeight="1" x14ac:dyDescent="0.2">
      <c r="G56" s="212" t="s">
        <v>50</v>
      </c>
      <c r="H56" s="212"/>
      <c r="I56" s="212"/>
    </row>
    <row r="57" spans="7:9" ht="12.75" customHeight="1" x14ac:dyDescent="0.2">
      <c r="G57" s="212"/>
      <c r="H57" s="212"/>
      <c r="I57" s="212"/>
    </row>
    <row r="58" spans="7:9" ht="12.75" customHeight="1" x14ac:dyDescent="0.2"/>
    <row r="73" spans="7:9" x14ac:dyDescent="0.2">
      <c r="G73" s="212" t="s">
        <v>51</v>
      </c>
      <c r="H73" s="212"/>
      <c r="I73" s="212"/>
    </row>
    <row r="74" spans="7:9" x14ac:dyDescent="0.2">
      <c r="G74" s="212"/>
      <c r="H74" s="212"/>
      <c r="I74" s="212"/>
    </row>
  </sheetData>
  <sheetProtection selectLockedCells="1" selectUnlockedCells="1"/>
  <mergeCells count="7">
    <mergeCell ref="G40:I41"/>
    <mergeCell ref="G56:I57"/>
    <mergeCell ref="G73:I74"/>
    <mergeCell ref="G6:N8"/>
    <mergeCell ref="G10:L11"/>
    <mergeCell ref="G13:T16"/>
    <mergeCell ref="G18:I19"/>
  </mergeCells>
  <pageMargins left="0.19685039370078741" right="0.19685039370078741" top="0.19685039370078741" bottom="0.19685039370078741" header="0.19685039370078741" footer="0.19685039370078741"/>
  <pageSetup paperSize="8" scale="9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FF0000"/>
  </sheetPr>
  <dimension ref="A1:T52"/>
  <sheetViews>
    <sheetView showGridLines="0" showRowColHeaders="0" zoomScaleNormal="100" workbookViewId="0">
      <pane xSplit="5" ySplit="8" topLeftCell="F23"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5" t="s">
        <v>38</v>
      </c>
      <c r="H6" s="215"/>
      <c r="I6" s="215"/>
      <c r="J6" s="215"/>
      <c r="K6" s="215"/>
      <c r="L6" s="215"/>
      <c r="M6" s="215"/>
      <c r="N6" s="215"/>
    </row>
    <row r="7" spans="1:20" customFormat="1" ht="12.75" customHeight="1" x14ac:dyDescent="0.2">
      <c r="G7" s="215"/>
      <c r="H7" s="215"/>
      <c r="I7" s="215"/>
      <c r="J7" s="215"/>
      <c r="K7" s="215"/>
      <c r="L7" s="215"/>
      <c r="M7" s="215"/>
      <c r="N7" s="215"/>
    </row>
    <row r="8" spans="1:20" customFormat="1" ht="12.75" customHeight="1" x14ac:dyDescent="0.2">
      <c r="G8" s="215"/>
      <c r="H8" s="215"/>
      <c r="I8" s="215"/>
      <c r="J8" s="215"/>
      <c r="K8" s="215"/>
      <c r="L8" s="215"/>
      <c r="M8" s="215"/>
      <c r="N8" s="215"/>
    </row>
    <row r="10" spans="1:20" ht="12.75" customHeight="1" x14ac:dyDescent="0.2">
      <c r="G10" s="209" t="s">
        <v>52</v>
      </c>
      <c r="H10" s="209"/>
      <c r="I10" s="209"/>
      <c r="J10" s="209"/>
      <c r="K10" s="209"/>
      <c r="L10" s="209"/>
    </row>
    <row r="11" spans="1:20" ht="12.75" customHeight="1" x14ac:dyDescent="0.2">
      <c r="G11" s="209"/>
      <c r="H11" s="209"/>
      <c r="I11" s="209"/>
      <c r="J11" s="209"/>
      <c r="K11" s="209"/>
      <c r="L11" s="209"/>
    </row>
    <row r="12" spans="1:20" ht="12.75" customHeight="1" x14ac:dyDescent="0.2">
      <c r="G12" s="24"/>
      <c r="H12" s="24"/>
      <c r="I12" s="24"/>
      <c r="J12" s="24"/>
      <c r="K12" s="24"/>
      <c r="L12" s="24"/>
      <c r="M12" s="24"/>
      <c r="N12" s="24"/>
      <c r="O12" s="24"/>
      <c r="P12" s="24"/>
      <c r="Q12" s="24"/>
      <c r="R12" s="24"/>
      <c r="S12" s="24"/>
      <c r="T12" s="24"/>
    </row>
    <row r="13" spans="1:20" ht="12.75" customHeight="1" x14ac:dyDescent="0.2">
      <c r="G13" s="208" t="s">
        <v>53</v>
      </c>
      <c r="H13" s="208"/>
      <c r="I13" s="208"/>
      <c r="J13" s="208"/>
      <c r="K13" s="208"/>
      <c r="L13" s="208"/>
      <c r="M13" s="208"/>
      <c r="N13" s="208"/>
      <c r="O13" s="208"/>
      <c r="P13" s="208"/>
      <c r="Q13" s="208"/>
      <c r="R13" s="208"/>
      <c r="S13" s="208"/>
      <c r="T13" s="208"/>
    </row>
    <row r="14" spans="1:20" ht="12.75" customHeight="1" x14ac:dyDescent="0.2">
      <c r="G14" s="208"/>
      <c r="H14" s="208"/>
      <c r="I14" s="208"/>
      <c r="J14" s="208"/>
      <c r="K14" s="208"/>
      <c r="L14" s="208"/>
      <c r="M14" s="208"/>
      <c r="N14" s="208"/>
      <c r="O14" s="208"/>
      <c r="P14" s="208"/>
      <c r="Q14" s="208"/>
      <c r="R14" s="208"/>
      <c r="S14" s="208"/>
      <c r="T14" s="208"/>
    </row>
    <row r="15" spans="1:20" ht="12.75" customHeight="1" x14ac:dyDescent="0.2">
      <c r="G15" s="208"/>
      <c r="H15" s="208"/>
      <c r="I15" s="208"/>
      <c r="J15" s="208"/>
      <c r="K15" s="208"/>
      <c r="L15" s="208"/>
      <c r="M15" s="208"/>
      <c r="N15" s="208"/>
      <c r="O15" s="208"/>
      <c r="P15" s="208"/>
      <c r="Q15" s="208"/>
      <c r="R15" s="208"/>
      <c r="S15" s="208"/>
      <c r="T15" s="208"/>
    </row>
    <row r="16" spans="1:20" ht="12.75" customHeight="1" x14ac:dyDescent="0.2">
      <c r="G16" s="208"/>
      <c r="H16" s="208"/>
      <c r="I16" s="208"/>
      <c r="J16" s="208"/>
      <c r="K16" s="208"/>
      <c r="L16" s="208"/>
      <c r="M16" s="208"/>
      <c r="N16" s="208"/>
      <c r="O16" s="208"/>
      <c r="P16" s="208"/>
      <c r="Q16" s="208"/>
      <c r="R16" s="208"/>
      <c r="S16" s="208"/>
      <c r="T16" s="208"/>
    </row>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34"/>
      <c r="H33" s="34"/>
      <c r="I33" s="34"/>
      <c r="J33" s="34"/>
      <c r="K33" s="34"/>
      <c r="L33" s="34"/>
      <c r="M33" s="34"/>
      <c r="N33" s="34"/>
      <c r="O33" s="34"/>
      <c r="P33" s="34"/>
      <c r="Q33" s="34"/>
      <c r="R33" s="34"/>
      <c r="S33" s="34"/>
      <c r="T33" s="34"/>
    </row>
    <row r="34" spans="7:20" ht="12.75" customHeight="1" x14ac:dyDescent="0.2">
      <c r="G34" s="34"/>
      <c r="H34" s="34"/>
      <c r="I34" s="34"/>
      <c r="J34" s="34"/>
      <c r="K34" s="34"/>
      <c r="L34" s="34"/>
      <c r="M34" s="34"/>
      <c r="N34" s="34"/>
      <c r="O34" s="34"/>
      <c r="P34" s="34"/>
      <c r="Q34" s="34"/>
      <c r="R34" s="34"/>
      <c r="S34" s="34"/>
      <c r="T34" s="34"/>
    </row>
    <row r="35" spans="7:20" ht="12.75" customHeight="1" x14ac:dyDescent="0.2">
      <c r="G35" s="34"/>
      <c r="H35" s="34"/>
      <c r="I35" s="34"/>
      <c r="J35" s="34"/>
      <c r="K35" s="34"/>
      <c r="L35" s="34"/>
      <c r="M35" s="34"/>
      <c r="N35" s="34"/>
      <c r="O35" s="34"/>
      <c r="P35" s="34"/>
      <c r="Q35" s="34"/>
      <c r="R35" s="34"/>
      <c r="S35" s="34"/>
      <c r="T35" s="34"/>
    </row>
    <row r="36" spans="7:20" ht="12.75" customHeight="1" x14ac:dyDescent="0.2">
      <c r="G36" s="34"/>
      <c r="H36" s="34"/>
      <c r="I36" s="34"/>
      <c r="J36" s="34"/>
      <c r="K36" s="34"/>
      <c r="L36" s="34"/>
      <c r="M36" s="34"/>
      <c r="N36" s="34"/>
      <c r="O36" s="34"/>
      <c r="P36" s="34"/>
      <c r="Q36" s="34"/>
      <c r="R36" s="34"/>
      <c r="S36" s="34"/>
      <c r="T36" s="34"/>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sheetData>
  <sheetProtection selectLockedCells="1" selectUnlockedCells="1"/>
  <mergeCells count="3">
    <mergeCell ref="G6:N8"/>
    <mergeCell ref="G10:L11"/>
    <mergeCell ref="G13:T16"/>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0000"/>
  </sheetPr>
  <dimension ref="A1:T62"/>
  <sheetViews>
    <sheetView showGridLines="0" showRowColHeaders="0" zoomScaleNormal="100" workbookViewId="0">
      <pane xSplit="5" ySplit="8" topLeftCell="F9" activePane="bottomRight" state="frozenSplit"/>
      <selection pane="topRight" sqref="A1:XFD4"/>
      <selection pane="bottomLeft" sqref="A1:XFD4"/>
      <selection pane="bottomRight" activeCell="F9" sqref="F9"/>
    </sheetView>
  </sheetViews>
  <sheetFormatPr defaultColWidth="9.28515625" defaultRowHeight="12.75" x14ac:dyDescent="0.2"/>
  <cols>
    <col min="1" max="4" width="9.28515625" style="27"/>
    <col min="5" max="5" width="4.7109375" style="27" customWidth="1"/>
    <col min="6" max="16384" width="9.28515625" style="28"/>
  </cols>
  <sheetData>
    <row r="1" spans="1:20" x14ac:dyDescent="0.2">
      <c r="A1" s="39"/>
      <c r="B1" s="39"/>
      <c r="C1" s="39"/>
      <c r="D1" s="39"/>
      <c r="E1" s="39"/>
    </row>
    <row r="2" spans="1:20" x14ac:dyDescent="0.2">
      <c r="A2" s="39"/>
      <c r="B2" s="39"/>
      <c r="C2" s="39"/>
      <c r="D2" s="39"/>
      <c r="E2" s="39"/>
    </row>
    <row r="3" spans="1:20" x14ac:dyDescent="0.2">
      <c r="A3" s="39"/>
      <c r="B3" s="39"/>
      <c r="C3" s="39"/>
      <c r="D3" s="39"/>
      <c r="E3" s="39"/>
    </row>
    <row r="4" spans="1:20" x14ac:dyDescent="0.2">
      <c r="A4" s="39"/>
      <c r="B4" s="39"/>
      <c r="C4" s="39"/>
      <c r="D4" s="39"/>
      <c r="E4" s="39"/>
    </row>
    <row r="5" spans="1:20" customFormat="1" ht="22.5" customHeight="1" x14ac:dyDescent="0.2"/>
    <row r="6" spans="1:20" customFormat="1" ht="22.5" customHeight="1" x14ac:dyDescent="0.2">
      <c r="G6" s="211" t="s">
        <v>38</v>
      </c>
      <c r="H6" s="211"/>
      <c r="I6" s="211"/>
      <c r="J6" s="211"/>
      <c r="K6" s="211"/>
      <c r="L6" s="211"/>
      <c r="M6" s="211"/>
      <c r="N6" s="211"/>
    </row>
    <row r="7" spans="1:20" customFormat="1" ht="12.75" customHeight="1" x14ac:dyDescent="0.2">
      <c r="G7" s="211"/>
      <c r="H7" s="211"/>
      <c r="I7" s="211"/>
      <c r="J7" s="211"/>
      <c r="K7" s="211"/>
      <c r="L7" s="211"/>
      <c r="M7" s="211"/>
      <c r="N7" s="211"/>
    </row>
    <row r="8" spans="1:20" customFormat="1" ht="12.75" customHeight="1" x14ac:dyDescent="0.2">
      <c r="G8" s="211"/>
      <c r="H8" s="211"/>
      <c r="I8" s="211"/>
      <c r="J8" s="211"/>
      <c r="K8" s="211"/>
      <c r="L8" s="211"/>
      <c r="M8" s="211"/>
      <c r="N8" s="211"/>
    </row>
    <row r="10" spans="1:20" ht="12.75" customHeight="1" x14ac:dyDescent="0.2">
      <c r="G10" s="209" t="s">
        <v>54</v>
      </c>
      <c r="H10" s="209"/>
      <c r="I10" s="209"/>
      <c r="J10" s="209"/>
      <c r="K10" s="209"/>
      <c r="L10" s="209"/>
    </row>
    <row r="11" spans="1:20" ht="12.75" customHeight="1" x14ac:dyDescent="0.2">
      <c r="G11" s="209"/>
      <c r="H11" s="209"/>
      <c r="I11" s="209"/>
      <c r="J11" s="209"/>
      <c r="K11" s="209"/>
      <c r="L11" s="209"/>
    </row>
    <row r="12" spans="1:20" ht="12.75" customHeight="1" x14ac:dyDescent="0.2">
      <c r="G12" s="29"/>
      <c r="H12" s="29"/>
      <c r="I12" s="29"/>
      <c r="J12" s="29"/>
      <c r="K12" s="29"/>
      <c r="L12" s="29"/>
      <c r="M12" s="29"/>
      <c r="N12" s="29"/>
      <c r="O12" s="29"/>
      <c r="P12" s="29"/>
      <c r="Q12" s="29"/>
      <c r="R12" s="29"/>
      <c r="S12" s="29"/>
      <c r="T12" s="29"/>
    </row>
    <row r="13" spans="1:20" ht="12.75" customHeight="1" x14ac:dyDescent="0.2">
      <c r="G13" s="29"/>
      <c r="H13" s="29"/>
      <c r="I13" s="29"/>
      <c r="J13" s="29"/>
      <c r="K13" s="29"/>
      <c r="L13" s="29"/>
      <c r="M13" s="29"/>
      <c r="N13" s="29"/>
      <c r="O13" s="29"/>
      <c r="P13" s="29"/>
      <c r="Q13" s="29"/>
      <c r="R13" s="29"/>
      <c r="S13" s="29"/>
      <c r="T13" s="29"/>
    </row>
    <row r="14" spans="1:20" ht="12.75" customHeight="1" x14ac:dyDescent="0.2">
      <c r="G14" s="29"/>
      <c r="H14" s="29"/>
      <c r="I14" s="29"/>
      <c r="J14" s="29"/>
      <c r="K14" s="29"/>
      <c r="L14" s="29"/>
      <c r="M14" s="29"/>
      <c r="N14" s="29"/>
      <c r="O14" s="29"/>
      <c r="P14" s="29"/>
      <c r="Q14" s="29"/>
      <c r="R14" s="29"/>
      <c r="S14" s="29"/>
      <c r="T14" s="29"/>
    </row>
    <row r="15" spans="1:20" ht="12.75" customHeight="1" x14ac:dyDescent="0.2">
      <c r="G15" s="29"/>
      <c r="H15" s="29"/>
      <c r="I15" s="29"/>
      <c r="J15" s="29"/>
      <c r="K15" s="29"/>
      <c r="L15" s="29"/>
      <c r="M15" s="29"/>
      <c r="N15" s="29"/>
      <c r="O15" s="29"/>
      <c r="P15" s="29"/>
      <c r="Q15" s="29"/>
      <c r="R15" s="29"/>
      <c r="S15" s="29"/>
      <c r="T15" s="29"/>
    </row>
    <row r="16" spans="1:20" ht="12.75" customHeight="1" x14ac:dyDescent="0.2"/>
    <row r="17" spans="7:20" ht="12.75" customHeight="1" x14ac:dyDescent="0.2"/>
    <row r="18" spans="7:20" ht="12.75" customHeight="1" x14ac:dyDescent="0.2">
      <c r="G18" s="29"/>
      <c r="H18" s="29"/>
      <c r="I18" s="29"/>
      <c r="J18" s="29"/>
      <c r="K18" s="29"/>
      <c r="L18" s="29"/>
      <c r="M18" s="29"/>
      <c r="N18" s="29"/>
      <c r="O18" s="29"/>
      <c r="P18" s="29"/>
      <c r="Q18" s="29"/>
      <c r="R18" s="29"/>
      <c r="S18" s="29"/>
      <c r="T18" s="29"/>
    </row>
    <row r="19" spans="7:20" ht="12.75" customHeight="1" x14ac:dyDescent="0.2">
      <c r="G19" s="29"/>
      <c r="H19" s="29"/>
      <c r="I19" s="29"/>
      <c r="J19" s="29"/>
      <c r="K19" s="29"/>
      <c r="L19" s="29"/>
      <c r="M19" s="29"/>
      <c r="N19" s="29"/>
      <c r="O19" s="29"/>
      <c r="P19" s="29"/>
      <c r="Q19" s="29"/>
      <c r="R19" s="29"/>
      <c r="S19" s="29"/>
      <c r="T19" s="29"/>
    </row>
    <row r="20" spans="7:20" ht="12.75" customHeight="1" x14ac:dyDescent="0.2">
      <c r="G20" s="29"/>
      <c r="H20" s="29"/>
      <c r="I20" s="29"/>
      <c r="J20" s="29"/>
      <c r="K20" s="29"/>
      <c r="L20" s="29"/>
      <c r="M20" s="29"/>
      <c r="N20" s="29"/>
      <c r="O20" s="29"/>
      <c r="P20" s="29"/>
      <c r="Q20" s="29"/>
      <c r="R20" s="29"/>
      <c r="S20" s="29"/>
      <c r="T20" s="29"/>
    </row>
    <row r="21" spans="7:20" ht="12.75" customHeight="1" x14ac:dyDescent="0.2">
      <c r="G21" s="29"/>
      <c r="H21" s="29"/>
      <c r="I21" s="29"/>
      <c r="J21" s="29"/>
      <c r="K21" s="29"/>
      <c r="L21" s="29"/>
      <c r="M21" s="29"/>
      <c r="N21" s="29"/>
      <c r="O21" s="29"/>
      <c r="P21" s="29"/>
      <c r="Q21" s="29"/>
      <c r="R21" s="29"/>
      <c r="S21" s="29"/>
      <c r="T21" s="29"/>
    </row>
    <row r="22" spans="7:20" ht="12.75" customHeight="1" x14ac:dyDescent="0.2"/>
    <row r="23" spans="7:20" ht="12.75" customHeight="1" x14ac:dyDescent="0.2"/>
    <row r="24" spans="7:20" ht="12.75" customHeight="1" x14ac:dyDescent="0.2">
      <c r="G24" s="29"/>
      <c r="H24" s="29"/>
      <c r="I24" s="29"/>
      <c r="J24" s="29"/>
      <c r="K24" s="29"/>
      <c r="L24" s="29"/>
      <c r="M24" s="29"/>
      <c r="N24" s="29"/>
      <c r="O24" s="29"/>
      <c r="P24" s="29"/>
      <c r="Q24" s="29"/>
      <c r="R24" s="29"/>
      <c r="S24" s="29"/>
      <c r="T24" s="29"/>
    </row>
    <row r="25" spans="7:20" ht="12.75" customHeight="1" x14ac:dyDescent="0.2">
      <c r="G25" s="29"/>
      <c r="H25" s="29"/>
      <c r="I25" s="29"/>
      <c r="J25" s="29"/>
      <c r="K25" s="29"/>
      <c r="L25" s="29"/>
      <c r="M25" s="29"/>
      <c r="N25" s="29"/>
      <c r="O25" s="29"/>
      <c r="P25" s="29"/>
      <c r="Q25" s="29"/>
      <c r="R25" s="29"/>
      <c r="S25" s="29"/>
      <c r="T25" s="29"/>
    </row>
    <row r="26" spans="7:20" ht="12.75" customHeight="1" x14ac:dyDescent="0.2">
      <c r="G26" s="29"/>
      <c r="H26" s="29"/>
      <c r="I26" s="29"/>
      <c r="J26" s="29"/>
      <c r="K26" s="29"/>
      <c r="L26" s="29"/>
      <c r="M26" s="29"/>
      <c r="N26" s="29"/>
      <c r="O26" s="29"/>
      <c r="P26" s="29"/>
      <c r="Q26" s="29"/>
      <c r="R26" s="29"/>
      <c r="S26" s="29"/>
      <c r="T26" s="29"/>
    </row>
    <row r="27" spans="7:20" ht="12.75" customHeight="1" x14ac:dyDescent="0.2">
      <c r="G27" s="29"/>
      <c r="H27" s="29"/>
      <c r="I27" s="29"/>
      <c r="J27" s="29"/>
      <c r="K27" s="29"/>
      <c r="L27" s="29"/>
      <c r="M27" s="29"/>
      <c r="N27" s="29"/>
      <c r="O27" s="29"/>
      <c r="P27" s="29"/>
      <c r="Q27" s="29"/>
      <c r="R27" s="29"/>
      <c r="S27" s="29"/>
      <c r="T27" s="29"/>
    </row>
    <row r="28" spans="7:20" ht="12.75" customHeight="1" x14ac:dyDescent="0.2"/>
    <row r="29" spans="7:20" ht="12.75" customHeight="1" x14ac:dyDescent="0.2"/>
    <row r="30" spans="7:20" ht="12.75" customHeight="1" x14ac:dyDescent="0.2">
      <c r="G30" s="29"/>
      <c r="H30" s="29"/>
      <c r="I30" s="29"/>
      <c r="J30" s="29"/>
      <c r="K30" s="29"/>
      <c r="L30" s="29"/>
      <c r="M30" s="29"/>
      <c r="N30" s="29"/>
      <c r="O30" s="29"/>
      <c r="P30" s="29"/>
      <c r="Q30" s="29"/>
      <c r="R30" s="29"/>
      <c r="S30" s="29"/>
      <c r="T30" s="29"/>
    </row>
    <row r="31" spans="7:20" ht="12.75" customHeight="1" x14ac:dyDescent="0.2">
      <c r="G31" s="29"/>
      <c r="H31" s="29"/>
      <c r="I31" s="29"/>
      <c r="J31" s="29"/>
      <c r="K31" s="29"/>
      <c r="L31" s="29"/>
      <c r="M31" s="29"/>
      <c r="N31" s="29"/>
      <c r="O31" s="29"/>
      <c r="P31" s="29"/>
      <c r="Q31" s="29"/>
      <c r="R31" s="29"/>
      <c r="S31" s="29"/>
      <c r="T31" s="29"/>
    </row>
    <row r="32" spans="7:20" ht="12.75" customHeight="1" x14ac:dyDescent="0.2">
      <c r="G32" s="29"/>
      <c r="H32" s="29"/>
      <c r="I32" s="29"/>
      <c r="J32" s="29"/>
      <c r="K32" s="29"/>
      <c r="L32" s="29"/>
      <c r="M32" s="29"/>
      <c r="N32" s="29"/>
      <c r="O32" s="29"/>
      <c r="P32" s="29"/>
      <c r="Q32" s="29"/>
      <c r="R32" s="29"/>
      <c r="S32" s="29"/>
      <c r="T32" s="29"/>
    </row>
    <row r="33" spans="7:20" ht="12.75" customHeight="1" x14ac:dyDescent="0.2">
      <c r="G33" s="29"/>
      <c r="H33" s="29"/>
      <c r="I33" s="29"/>
      <c r="J33" s="29"/>
      <c r="K33" s="29"/>
      <c r="L33" s="29"/>
      <c r="M33" s="29"/>
      <c r="N33" s="29"/>
      <c r="O33" s="29"/>
      <c r="P33" s="29"/>
      <c r="Q33" s="29"/>
      <c r="R33" s="29"/>
      <c r="S33" s="29"/>
      <c r="T33" s="29"/>
    </row>
    <row r="34" spans="7:20" ht="12.75" customHeight="1" x14ac:dyDescent="0.2">
      <c r="G34" s="29"/>
      <c r="H34" s="29"/>
      <c r="I34" s="29"/>
      <c r="J34" s="29"/>
      <c r="K34" s="29"/>
      <c r="L34" s="29"/>
      <c r="M34" s="29"/>
      <c r="N34" s="29"/>
      <c r="O34" s="29"/>
      <c r="P34" s="29"/>
      <c r="Q34" s="29"/>
      <c r="R34" s="29"/>
      <c r="S34" s="29"/>
      <c r="T34" s="29"/>
    </row>
    <row r="35" spans="7:20" ht="12.75" customHeight="1" x14ac:dyDescent="0.2">
      <c r="G35" s="29"/>
      <c r="H35" s="29"/>
      <c r="I35" s="29"/>
      <c r="J35" s="29"/>
      <c r="K35" s="29"/>
      <c r="L35" s="29"/>
      <c r="M35" s="29"/>
      <c r="N35" s="29"/>
      <c r="O35" s="29"/>
      <c r="P35" s="29"/>
      <c r="Q35" s="29"/>
      <c r="R35" s="29"/>
      <c r="S35" s="29"/>
      <c r="T35" s="29"/>
    </row>
    <row r="36" spans="7:20" ht="12.75" customHeight="1" x14ac:dyDescent="0.25">
      <c r="G36" s="30"/>
      <c r="H36" s="30"/>
      <c r="I36" s="30"/>
      <c r="J36" s="30"/>
      <c r="K36" s="30"/>
      <c r="L36" s="30"/>
      <c r="M36" s="30"/>
      <c r="N36" s="30"/>
      <c r="O36" s="30"/>
      <c r="P36" s="30"/>
      <c r="Q36" s="30"/>
      <c r="R36" s="30"/>
      <c r="S36" s="30"/>
      <c r="T36" s="30"/>
    </row>
    <row r="37" spans="7:20" ht="12.75" customHeight="1" x14ac:dyDescent="0.2"/>
    <row r="38" spans="7:20" ht="12.75" customHeight="1" x14ac:dyDescent="0.2"/>
    <row r="39" spans="7:20" ht="12.75" customHeight="1" x14ac:dyDescent="0.2"/>
    <row r="40" spans="7:20" ht="12.75" customHeight="1" x14ac:dyDescent="0.2"/>
    <row r="41" spans="7:20" ht="12.75" customHeight="1" x14ac:dyDescent="0.2"/>
    <row r="42" spans="7:20" ht="12.75" customHeight="1" x14ac:dyDescent="0.2"/>
    <row r="43" spans="7:20" ht="12.75" customHeight="1" x14ac:dyDescent="0.2"/>
    <row r="44" spans="7:20" ht="12.75" customHeight="1" x14ac:dyDescent="0.2"/>
    <row r="45" spans="7:20" ht="12.75" customHeight="1" x14ac:dyDescent="0.2"/>
    <row r="46" spans="7:20" ht="12.75" customHeight="1" x14ac:dyDescent="0.2"/>
    <row r="47" spans="7:20" ht="12.75" customHeight="1" x14ac:dyDescent="0.2"/>
    <row r="48" spans="7: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sheetProtection selectLockedCells="1" selectUnlockedCells="1"/>
  <mergeCells count="2">
    <mergeCell ref="G6:N8"/>
    <mergeCell ref="G10:L11"/>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ebCM Documents" ma:contentTypeID="0x0101008840106FE30D4F50BC61A726A7CA6E3800B55670BA5C76BC428088DD3B316F98C8" ma:contentTypeVersion="7" ma:contentTypeDescription="WebCM Documents Content Type" ma:contentTypeScope="" ma:versionID="14c9fc68e8c463b2710d985b178a3ce0">
  <xsd:schema xmlns:xsd="http://www.w3.org/2001/XMLSchema" xmlns:xs="http://www.w3.org/2001/XMLSchema" xmlns:p="http://schemas.microsoft.com/office/2006/metadata/properties" xmlns:ns1="http://schemas.microsoft.com/sharepoint/v3" xmlns:ns2="cb9114c1-daad-44dd-acad-30f4246641f2" xmlns:ns3="84571637-c7f9-44a1-95b1-d459eb7afb4e" targetNamespace="http://schemas.microsoft.com/office/2006/metadata/properties" ma:root="true" ma:fieldsID="92611ae35cd86dc196bc08a49dafc3f0" ns1:_="" ns2:_="" ns3:_="">
    <xsd:import namespace="http://schemas.microsoft.com/sharepoint/v3"/>
    <xsd:import namespace="cb9114c1-daad-44dd-acad-30f4246641f2"/>
    <xsd:import namespace="84571637-c7f9-44a1-95b1-d459eb7afb4e"/>
    <xsd:element name="properties">
      <xsd:complexType>
        <xsd:sequence>
          <xsd:element name="documentManagement">
            <xsd:complexType>
              <xsd:all>
                <xsd:element ref="ns1:DEECD_Description"/>
                <xsd:element ref="ns1:DEECD_Publisher" minOccurs="0"/>
                <xsd:element ref="ns1:DEECD_Keywords" minOccurs="0"/>
                <xsd:element ref="ns1:DEECD_Expired" minOccurs="0"/>
                <xsd:element ref="ns1:PublishingStartDate" minOccurs="0"/>
                <xsd:element ref="ns1:PublishingExpirationDate" minOccurs="0"/>
                <xsd:element ref="ns2:TaxCatchAll" minOccurs="0"/>
                <xsd:element ref="ns3:a319977fc8504e09982f090ae1d7c602" minOccurs="0"/>
                <xsd:element ref="ns3:ofbb8b9a280a423a91cf717fb81349cd" minOccurs="0"/>
                <xsd:element ref="ns3:b1688cb4a3a940449dc8286705012a42" minOccurs="0"/>
                <xsd:element ref="ns3:pfad5814e62747ed9f131defefc62da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ECD_Description" ma:index="2" ma:displayName="Description" ma:internalName="DEECD_Description">
      <xsd:simpleType>
        <xsd:restriction base="dms:Note">
          <xsd:maxLength value="255"/>
        </xsd:restriction>
      </xsd:simpleType>
    </xsd:element>
    <xsd:element name="DEECD_Publisher" ma:index="3" nillable="true" ma:displayName="Publisher" ma:default="Department of Education and early Childhood Development" ma:internalName="DEECD_Publisher">
      <xsd:simpleType>
        <xsd:restriction base="dms:Text"/>
      </xsd:simpleType>
    </xsd:element>
    <xsd:element name="DEECD_Keywords" ma:index="7" nillable="true" ma:displayName="Keywords" ma:internalName="DEECD_Keywords">
      <xsd:simpleType>
        <xsd:restriction base="dms:Note">
          <xsd:maxLength value="255"/>
        </xsd:restriction>
      </xsd:simpleType>
    </xsd:element>
    <xsd:element name="DEECD_Expired" ma:index="8" nillable="true" ma:displayName="Expired" ma:default="0" ma:internalName="DEECD_Expired">
      <xsd:simpleType>
        <xsd:restriction base="dms:Boolean"/>
      </xsd:simpleType>
    </xsd:element>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9114c1-daad-44dd-acad-30f4246641f2" elementFormDefault="qualified">
    <xsd:import namespace="http://schemas.microsoft.com/office/2006/documentManagement/types"/>
    <xsd:import namespace="http://schemas.microsoft.com/office/infopath/2007/PartnerControls"/>
    <xsd:element name="TaxCatchAll" ma:index="18" nillable="true" ma:displayName="Taxonomy Catch All Column" ma:description="" ma:hidden="true" ma:list="{d7017a8d-dd8f-40f0-bbcf-d0d7f718f6eb}" ma:internalName="TaxCatchAll" ma:showField="CatchAllData" ma:web="cb9114c1-daad-44dd-acad-30f4246641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571637-c7f9-44a1-95b1-d459eb7afb4e" elementFormDefault="qualified">
    <xsd:import namespace="http://schemas.microsoft.com/office/2006/documentManagement/types"/>
    <xsd:import namespace="http://schemas.microsoft.com/office/infopath/2007/PartnerControls"/>
    <xsd:element name="a319977fc8504e09982f090ae1d7c602" ma:index="19" nillable="true" ma:taxonomy="true" ma:internalName="a319977fc8504e09982f090ae1d7c602" ma:taxonomyFieldName="DEECD_ItemType" ma:displayName="Item Type" ma:default="-1;#Page|eb523acf-a821-456c-a76b-7607578309d7" ma:fieldId="{a319977f-c850-4e09-982f-090ae1d7c602}" ma:sspId="272df97b-2740-40bb-9c0d-572a441144cd" ma:termSetId="87a54e1a-a086-4056-9430-e3def70b5bc0" ma:anchorId="00000000-0000-0000-0000-000000000000" ma:open="false" ma:isKeyword="false">
      <xsd:complexType>
        <xsd:sequence>
          <xsd:element ref="pc:Terms" minOccurs="0" maxOccurs="1"/>
        </xsd:sequence>
      </xsd:complexType>
    </xsd:element>
    <xsd:element name="ofbb8b9a280a423a91cf717fb81349cd" ma:index="20" nillable="true" ma:taxonomy="true" ma:internalName="ofbb8b9a280a423a91cf717fb81349cd" ma:taxonomyFieldName="DEECD_Author" ma:displayName="Author" ma:default="-1;#Education|5232e41c-5101-41fe-b638-7d41d1371531" ma:fieldId="{8fbb8b9a-280a-423a-91cf-717fb81349cd}" ma:sspId="272df97b-2740-40bb-9c0d-572a441144cd" ma:termSetId="f9681774-4169-418a-ae49-9bc331f72a4f" ma:anchorId="00000000-0000-0000-0000-000000000000" ma:open="false" ma:isKeyword="false">
      <xsd:complexType>
        <xsd:sequence>
          <xsd:element ref="pc:Terms" minOccurs="0" maxOccurs="1"/>
        </xsd:sequence>
      </xsd:complexType>
    </xsd:element>
    <xsd:element name="b1688cb4a3a940449dc8286705012a42" ma:index="21" nillable="true" ma:taxonomy="true" ma:internalName="b1688cb4a3a940449dc8286705012a42" ma:taxonomyFieldName="DEECD_Audience" ma:displayName="Audience" ma:fieldId="{b1688cb4-a3a9-4044-9dc8-286705012a42}" ma:taxonomyMulti="true" ma:sspId="272df97b-2740-40bb-9c0d-572a441144cd" ma:termSetId="af0be819-ce00-4865-904d-8408c82c2300" ma:anchorId="00000000-0000-0000-0000-000000000000" ma:open="false" ma:isKeyword="false">
      <xsd:complexType>
        <xsd:sequence>
          <xsd:element ref="pc:Terms" minOccurs="0" maxOccurs="1"/>
        </xsd:sequence>
      </xsd:complexType>
    </xsd:element>
    <xsd:element name="pfad5814e62747ed9f131defefc62dac" ma:index="22" nillable="true" ma:taxonomy="true" ma:internalName="pfad5814e62747ed9f131defefc62dac" ma:taxonomyFieldName="DEECD_SubjectCategory" ma:displayName="Subject Category" ma:readOnly="false" ma:default="" ma:fieldId="{9fad5814-e627-47ed-9f13-1defefc62dac}" ma:sspId="272df97b-2740-40bb-9c0d-572a441144cd" ma:termSetId="cc6468fc-15c3-4209-9517-a733b6c80435"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ECD_Publisher xmlns="http://schemas.microsoft.com/sharepoint/v3">Department of Education and Training</DEECD_Publisher>
    <TaxCatchAll xmlns="cb9114c1-daad-44dd-acad-30f4246641f2">
      <Value>118</Value>
      <Value>101</Value>
      <Value>120</Value>
    </TaxCatchAll>
    <DEECD_Expired xmlns="http://schemas.microsoft.com/sharepoint/v3">false</DEECD_Expired>
    <DEECD_Keywords xmlns="http://schemas.microsoft.com/sharepoint/v3">chemical, chemical register</DEECD_Keywords>
    <PublishingExpirationDate xmlns="http://schemas.microsoft.com/sharepoint/v3" xsi:nil="true"/>
    <DEECD_Description xmlns="http://schemas.microsoft.com/sharepoint/v3">Chemical Register tempalte</DEECD_Description>
    <a319977fc8504e09982f090ae1d7c602 xmlns="84571637-c7f9-44a1-95b1-d459eb7afb4e">
      <Terms xmlns="http://schemas.microsoft.com/office/infopath/2007/PartnerControls">
        <TermInfo xmlns="http://schemas.microsoft.com/office/infopath/2007/PartnerControls">
          <TermName xmlns="http://schemas.microsoft.com/office/infopath/2007/PartnerControls">Page</TermName>
          <TermId xmlns="http://schemas.microsoft.com/office/infopath/2007/PartnerControls">eb523acf-a821-456c-a76b-7607578309d7</TermId>
        </TermInfo>
      </Terms>
    </a319977fc8504e09982f090ae1d7c602>
    <b1688cb4a3a940449dc8286705012a42 xmlns="84571637-c7f9-44a1-95b1-d459eb7afb4e">
      <Terms xmlns="http://schemas.microsoft.com/office/infopath/2007/PartnerControls">
        <TermInfo xmlns="http://schemas.microsoft.com/office/infopath/2007/PartnerControls">
          <TermName xmlns="http://schemas.microsoft.com/office/infopath/2007/PartnerControls">Principals</TermName>
          <TermId xmlns="http://schemas.microsoft.com/office/infopath/2007/PartnerControls">a4f56333-bce8-49bd-95df-bc27ddd10ec3</TermId>
        </TermInfo>
      </Terms>
    </b1688cb4a3a940449dc8286705012a42>
    <PublishingStartDate xmlns="http://schemas.microsoft.com/sharepoint/v3" xsi:nil="true"/>
    <ofbb8b9a280a423a91cf717fb81349cd xmlns="84571637-c7f9-44a1-95b1-d459eb7afb4e">
      <Terms xmlns="http://schemas.microsoft.com/office/infopath/2007/PartnerControls">
        <TermInfo xmlns="http://schemas.microsoft.com/office/infopath/2007/PartnerControls">
          <TermName xmlns="http://schemas.microsoft.com/office/infopath/2007/PartnerControls">HRWeb</TermName>
          <TermId xmlns="http://schemas.microsoft.com/office/infopath/2007/PartnerControls">4e014723-a4da-42a2-b679-c90ea77e3371</TermId>
        </TermInfo>
      </Terms>
    </ofbb8b9a280a423a91cf717fb81349cd>
    <pfad5814e62747ed9f131defefc62dac xmlns="84571637-c7f9-44a1-95b1-d459eb7afb4e">
      <Terms xmlns="http://schemas.microsoft.com/office/infopath/2007/PartnerControls"/>
    </pfad5814e62747ed9f131defefc62dac>
  </documentManagement>
</p:properties>
</file>

<file path=customXml/itemProps1.xml><?xml version="1.0" encoding="utf-8"?>
<ds:datastoreItem xmlns:ds="http://schemas.openxmlformats.org/officeDocument/2006/customXml" ds:itemID="{4910C9D2-1838-4BB3-81CB-8FCBE7FB90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b9114c1-daad-44dd-acad-30f4246641f2"/>
    <ds:schemaRef ds:uri="84571637-c7f9-44a1-95b1-d459eb7afb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A562A1-72C5-449E-BF4B-5104E2B6DB3C}">
  <ds:schemaRefs>
    <ds:schemaRef ds:uri="http://schemas.microsoft.com/sharepoint/v3/contenttype/forms"/>
  </ds:schemaRefs>
</ds:datastoreItem>
</file>

<file path=customXml/itemProps3.xml><?xml version="1.0" encoding="utf-8"?>
<ds:datastoreItem xmlns:ds="http://schemas.openxmlformats.org/officeDocument/2006/customXml" ds:itemID="{1FDF3522-D051-48B1-9F37-993289E73B0D}">
  <ds:schemaRefs>
    <ds:schemaRef ds:uri="http://purl.org/dc/terms/"/>
    <ds:schemaRef ds:uri="http://purl.org/dc/elements/1.1/"/>
    <ds:schemaRef ds:uri="http://purl.org/dc/dcmitype/"/>
    <ds:schemaRef ds:uri="http://www.w3.org/XML/1998/namespace"/>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84571637-c7f9-44a1-95b1-d459eb7afb4e"/>
    <ds:schemaRef ds:uri="cb9114c1-daad-44dd-acad-30f4246641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23</vt:i4>
      </vt:variant>
    </vt:vector>
  </HeadingPairs>
  <TitlesOfParts>
    <vt:vector size="36" baseType="lpstr">
      <vt:lpstr>Chemical Register</vt:lpstr>
      <vt:lpstr>Volumes</vt:lpstr>
      <vt:lpstr>Instructions</vt:lpstr>
      <vt:lpstr>Instructions 1</vt:lpstr>
      <vt:lpstr>Instructions 2</vt:lpstr>
      <vt:lpstr>Instructions 3</vt:lpstr>
      <vt:lpstr>Instructions 4</vt:lpstr>
      <vt:lpstr>Instructions 5</vt:lpstr>
      <vt:lpstr>Instructions 6</vt:lpstr>
      <vt:lpstr>Instructions 7</vt:lpstr>
      <vt:lpstr>Instructions 8</vt:lpstr>
      <vt:lpstr>Example Chemical Types</vt:lpstr>
      <vt:lpstr>Hide Me</vt:lpstr>
      <vt:lpstr>Camp</vt:lpstr>
      <vt:lpstr>DG_Class</vt:lpstr>
      <vt:lpstr>Example</vt:lpstr>
      <vt:lpstr>Instructions</vt:lpstr>
      <vt:lpstr>Instructions_1</vt:lpstr>
      <vt:lpstr>Instructions_2</vt:lpstr>
      <vt:lpstr>Instructions_3</vt:lpstr>
      <vt:lpstr>Instructions_4</vt:lpstr>
      <vt:lpstr>Instructions_5</vt:lpstr>
      <vt:lpstr>Instructions_6</vt:lpstr>
      <vt:lpstr>Instructions_7</vt:lpstr>
      <vt:lpstr>'Example Chemical Types'!Instructions_8</vt:lpstr>
      <vt:lpstr>Instructions_8</vt:lpstr>
      <vt:lpstr>List_2</vt:lpstr>
      <vt:lpstr>List_3</vt:lpstr>
      <vt:lpstr>Not_Applicable</vt:lpstr>
      <vt:lpstr>Office</vt:lpstr>
      <vt:lpstr>Primary</vt:lpstr>
      <vt:lpstr>'Chemical Register'!Print_Area</vt:lpstr>
      <vt:lpstr>'Chemical Register'!Print_Titles</vt:lpstr>
      <vt:lpstr>School_Type</vt:lpstr>
      <vt:lpstr>Secondary</vt:lpstr>
      <vt:lpstr>Volumes</vt:lpstr>
    </vt:vector>
  </TitlesOfParts>
  <Manager/>
  <Company>Marsh &amp; McLennan Companies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Chemical Register - Template</dc:title>
  <dc:subject/>
  <dc:creator>Marsh, Inc.</dc:creator>
  <cp:keywords/>
  <dc:description/>
  <cp:lastModifiedBy>Nathan Balzan</cp:lastModifiedBy>
  <cp:revision/>
  <cp:lastPrinted>2023-10-16T04:33:23Z</cp:lastPrinted>
  <dcterms:created xsi:type="dcterms:W3CDTF">2012-07-10T05:09:58Z</dcterms:created>
  <dcterms:modified xsi:type="dcterms:W3CDTF">2025-09-16T05:16:14Z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0x0101008840106FE30D4F50BC61A726A7CA6E3800B55670BA5C76BC428088DD3B316F98C8</vt:lpwstr>
  </property>
  <property fmtid="{D5CDD505-2E9C-101B-9397-08002B2CF9AE}" pid="3" name="DEECD_Author">
    <vt:lpwstr>120;#HRWeb|4e014723-a4da-42a2-b679-c90ea77e3371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118;#Principals|a4f56333-bce8-49bd-95df-bc27ddd10ec3</vt:lpwstr>
  </property>
  <property fmtid="{D5CDD505-2E9C-101B-9397-08002B2CF9AE}" pid="7" name="Order">
    <vt:r8>1500700</vt:r8>
  </property>
  <property fmtid="{D5CDD505-2E9C-101B-9397-08002B2CF9AE}" pid="8" name="TemplateUrl">
    <vt:lpwstr/>
  </property>
  <property fmtid="{D5CDD505-2E9C-101B-9397-08002B2CF9AE}" pid="9" name="xd_Signature">
    <vt:bool>false</vt:bool>
  </property>
  <property fmtid="{D5CDD505-2E9C-101B-9397-08002B2CF9AE}" pid="10" name="xd_ProgID">
    <vt:lpwstr/>
  </property>
</Properties>
</file>